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270" yWindow="510" windowWidth="18885" windowHeight="8670" tabRatio="677" activeTab="4"/>
  </bookViews>
  <sheets>
    <sheet name="Instructions" sheetId="17" r:id="rId1"/>
    <sheet name="Invoice" sheetId="1" r:id="rId2"/>
    <sheet name="Monthly Tracking" sheetId="13" r:id="rId3"/>
    <sheet name="EXP Summary" sheetId="15" r:id="rId4"/>
    <sheet name="Payroll Summary" sheetId="18" r:id="rId5"/>
    <sheet name="Leverage Tracking" sheetId="19" r:id="rId6"/>
    <sheet name="Accrual" sheetId="8" r:id="rId7"/>
  </sheets>
  <definedNames>
    <definedName name="_xlnm.Print_Area" localSheetId="6">'Accrual'!$A$1:$L$41</definedName>
    <definedName name="_xlnm.Print_Area" localSheetId="3">'EXP Summary'!$A$1:$M$51</definedName>
    <definedName name="_xlnm.Print_Area" localSheetId="0">'Instructions'!$A$1:$K$49</definedName>
    <definedName name="_xlnm.Print_Area" localSheetId="1">'Invoice'!$A$1:$J$67</definedName>
    <definedName name="_xlnm.Print_Area" localSheetId="2">'Monthly Tracking'!$A$1:$AX$37</definedName>
    <definedName name="_xlnm.Print_Area" localSheetId="4">'Payroll Summary'!$A$1:$R$55</definedName>
    <definedName name="_xlnm.Print_Titles" localSheetId="1">'Invoice'!$1:$6</definedName>
    <definedName name="_xlnm.Print_Titles" localSheetId="2">'Monthly Tracking'!$A:$A,'Monthly Tracking'!$1:$6</definedName>
    <definedName name="_xlnm.Print_Titles" localSheetId="3">'EXP Summary'!$1:$6</definedName>
    <definedName name="_xlnm.Print_Titles" localSheetId="5">'Leverage Tracking'!$A:$A</definedName>
  </definedNames>
  <calcPr calcId="162913"/>
</workbook>
</file>

<file path=xl/sharedStrings.xml><?xml version="1.0" encoding="utf-8"?>
<sst xmlns="http://schemas.openxmlformats.org/spreadsheetml/2006/main" count="607" uniqueCount="261">
  <si>
    <t>A.</t>
  </si>
  <si>
    <t>Staff Salaries and Benefits</t>
  </si>
  <si>
    <t>B.</t>
  </si>
  <si>
    <t>Staff Travel/Training/Meetings</t>
  </si>
  <si>
    <t>C.</t>
  </si>
  <si>
    <t>D.</t>
  </si>
  <si>
    <t>E.</t>
  </si>
  <si>
    <t>F.</t>
  </si>
  <si>
    <t>Telephone /Internet</t>
  </si>
  <si>
    <t>G.</t>
  </si>
  <si>
    <t xml:space="preserve">Rent </t>
  </si>
  <si>
    <t>H.</t>
  </si>
  <si>
    <t>Utilities</t>
  </si>
  <si>
    <t>Insurance</t>
  </si>
  <si>
    <t>J.</t>
  </si>
  <si>
    <t>K.</t>
  </si>
  <si>
    <t>L.</t>
  </si>
  <si>
    <t>Equipment Maintenance</t>
  </si>
  <si>
    <t>M.</t>
  </si>
  <si>
    <t>Acctg, Audit or Annual Statements</t>
  </si>
  <si>
    <t>N.</t>
  </si>
  <si>
    <t>O.</t>
  </si>
  <si>
    <t>Indirect Costs</t>
  </si>
  <si>
    <t>P.</t>
  </si>
  <si>
    <t>Q.</t>
  </si>
  <si>
    <t>R.</t>
  </si>
  <si>
    <t>S.</t>
  </si>
  <si>
    <t>T.</t>
  </si>
  <si>
    <t>Supportive Services</t>
  </si>
  <si>
    <t>I.</t>
  </si>
  <si>
    <t>Equipment Purchases</t>
  </si>
  <si>
    <t>Equipment Rent/Lease</t>
  </si>
  <si>
    <t>Expenditure Classification</t>
  </si>
  <si>
    <t>Contract #:</t>
  </si>
  <si>
    <t>Date</t>
  </si>
  <si>
    <t>Contract Year:</t>
  </si>
  <si>
    <t xml:space="preserve">Prepared By (Print &amp; Sign) </t>
  </si>
  <si>
    <t>Approved By (Print &amp; Sign)</t>
  </si>
  <si>
    <t>Cash</t>
  </si>
  <si>
    <t>Non-Cash</t>
  </si>
  <si>
    <t>Admin</t>
  </si>
  <si>
    <t>Note:</t>
  </si>
  <si>
    <t>Cumulative Expenditures</t>
  </si>
  <si>
    <t>REIMBURSEMENT INVOICE</t>
  </si>
  <si>
    <t>Net Reimbursable Amount</t>
  </si>
  <si>
    <t>Fiscal Staff (Print  Sign)</t>
  </si>
  <si>
    <t>______________________________________</t>
  </si>
  <si>
    <t>____________</t>
  </si>
  <si>
    <t>___________</t>
  </si>
  <si>
    <t>WDD Use Only</t>
  </si>
  <si>
    <t>#</t>
  </si>
  <si>
    <t>Last Name</t>
  </si>
  <si>
    <t>First Name</t>
  </si>
  <si>
    <t>Position</t>
  </si>
  <si>
    <t>Total Paid</t>
  </si>
  <si>
    <t>Program</t>
  </si>
  <si>
    <t>Program Budget Remaining</t>
  </si>
  <si>
    <t>Admin Budget Remaining</t>
  </si>
  <si>
    <t>Budget</t>
  </si>
  <si>
    <t>___________________________________________</t>
  </si>
  <si>
    <t>EXPENDITURE SUMMARY</t>
  </si>
  <si>
    <t>Contractor Name:</t>
  </si>
  <si>
    <t>Period From:</t>
  </si>
  <si>
    <t>Total:</t>
  </si>
  <si>
    <t>Sub-Total Program</t>
  </si>
  <si>
    <t>Total Program &amp; Admin. Budget:</t>
  </si>
  <si>
    <t>Total Program &amp; Admin. Expenditures:</t>
  </si>
  <si>
    <t>Ref. Inv. :</t>
  </si>
  <si>
    <t>Budget Remaining:</t>
  </si>
  <si>
    <t>% of Remaining Budget</t>
  </si>
  <si>
    <t>% of Total Exp vs. Budget</t>
  </si>
  <si>
    <t>% of Admin</t>
  </si>
  <si>
    <t>% of Program</t>
  </si>
  <si>
    <r>
      <rPr>
        <i/>
        <sz val="12"/>
        <color indexed="10"/>
        <rFont val="Calibri"/>
        <family val="2"/>
        <scheme val="minor"/>
      </rPr>
      <t xml:space="preserve">1. </t>
    </r>
    <r>
      <rPr>
        <i/>
        <sz val="12"/>
        <rFont val="Calibri"/>
        <family val="2"/>
        <scheme val="minor"/>
      </rPr>
      <t>Provide the name of each funding source and attach additional sheet if you need more space; e.g.  Pell Grant, Matching Fund from the School Foundations or Associations, Other Public &amp; Private Grants, etc.</t>
    </r>
  </si>
  <si>
    <t>Total Leverage:</t>
  </si>
  <si>
    <t>Total Hours</t>
  </si>
  <si>
    <t>YTD Expenditure</t>
  </si>
  <si>
    <t>Grant Total</t>
  </si>
  <si>
    <t>Total S &amp; B</t>
  </si>
  <si>
    <t>Hourly Based Staff</t>
  </si>
  <si>
    <t>Salary Based Staff</t>
  </si>
  <si>
    <r>
      <rPr>
        <i/>
        <sz val="12"/>
        <color rgb="FFFF0000"/>
        <rFont val="Calibri"/>
        <family val="2"/>
        <scheme val="minor"/>
      </rPr>
      <t xml:space="preserve">3.  </t>
    </r>
    <r>
      <rPr>
        <i/>
        <sz val="12"/>
        <rFont val="Calibri"/>
        <family val="2"/>
        <scheme val="minor"/>
      </rPr>
      <t>Indicate the evaluation method used to derive the amount; e.g. hourly rate @_ per hour times _ hours worked, Fair Market Values (FMV), based on the cost of an existing staff performing similar job duties etc.</t>
    </r>
  </si>
  <si>
    <t>Non WDD Program</t>
  </si>
  <si>
    <r>
      <t xml:space="preserve">Less: YTD Program Income </t>
    </r>
    <r>
      <rPr>
        <b/>
        <sz val="10"/>
        <color rgb="FFFF0000"/>
        <rFont val="Calibri"/>
        <family val="2"/>
        <scheme val="minor"/>
      </rPr>
      <t>(Please Detail below)</t>
    </r>
    <r>
      <rPr>
        <b/>
        <sz val="10"/>
        <rFont val="Calibri"/>
        <family val="2"/>
        <scheme val="minor"/>
      </rPr>
      <t>------------------------------------</t>
    </r>
  </si>
  <si>
    <t>Grant Total:</t>
  </si>
  <si>
    <t xml:space="preserve">Invoice Number: </t>
  </si>
  <si>
    <t>Invoice Number:</t>
  </si>
  <si>
    <t>TL</t>
  </si>
  <si>
    <t>Other (Specify)</t>
  </si>
  <si>
    <t>WIOA MONTHLY EXPENDITURE CLAIM</t>
  </si>
  <si>
    <r>
      <t>2.</t>
    </r>
    <r>
      <rPr>
        <i/>
        <sz val="12"/>
        <rFont val="Calibri"/>
        <family val="2"/>
        <scheme val="minor"/>
      </rPr>
      <t xml:space="preserve"> If there is no Leverage, please provide reasons:</t>
    </r>
  </si>
  <si>
    <t>YTD WEXP</t>
  </si>
  <si>
    <t>County of San Bernardin, WDD - Fiscal Unit</t>
  </si>
  <si>
    <t>290 North D Street 6TH Floor, San Bernardino, CA 92415-0046</t>
  </si>
  <si>
    <t>Supporting Documents:</t>
  </si>
  <si>
    <t>Enter your Organization Name, Contract Number, Contract Year, Invoice Number, Period From</t>
  </si>
  <si>
    <t>Enter your Budgets and Expenditures in the appropriate columns for each classification.</t>
  </si>
  <si>
    <t>Payroll Summary Sheet:</t>
  </si>
  <si>
    <t>Other Forms:</t>
  </si>
  <si>
    <r>
      <t xml:space="preserve">Attach the supporting documents (including invoices, receipts, etc.) to each section in the </t>
    </r>
    <r>
      <rPr>
        <b/>
        <u val="single"/>
        <sz val="12"/>
        <rFont val="Arial"/>
        <family val="2"/>
      </rPr>
      <t>same</t>
    </r>
  </si>
  <si>
    <r>
      <rPr>
        <b/>
        <u val="single"/>
        <sz val="12"/>
        <rFont val="Arial"/>
        <family val="2"/>
      </rPr>
      <t>order</t>
    </r>
    <r>
      <rPr>
        <b/>
        <sz val="12"/>
        <rFont val="Arial"/>
        <family val="2"/>
      </rPr>
      <t xml:space="preserve"> </t>
    </r>
    <r>
      <rPr>
        <sz val="12"/>
        <rFont val="Arial"/>
        <family val="2"/>
      </rPr>
      <t xml:space="preserve">as your calculator tape.  If the supporting document is insufficient or missing, </t>
    </r>
  </si>
  <si>
    <t>Monthly Reimbursement Claim Instructions</t>
  </si>
  <si>
    <t>Enter your adjustment items in the Adjustments block.</t>
  </si>
  <si>
    <t>EMPLOYER'S Monthly Benefit Amount</t>
  </si>
  <si>
    <t>Benefit Rate</t>
  </si>
  <si>
    <t>Period Ended By:</t>
  </si>
  <si>
    <t>Period To:</t>
  </si>
  <si>
    <t>The Monthly Tracking:</t>
  </si>
  <si>
    <t>Submit any other forms if needed.</t>
  </si>
  <si>
    <r>
      <t>4.</t>
    </r>
    <r>
      <rPr>
        <i/>
        <sz val="12"/>
        <rFont val="Calibri"/>
        <family val="2"/>
        <scheme val="minor"/>
      </rPr>
      <t xml:space="preserve"> Tracking your total year-to-date Leaverage amounts</t>
    </r>
  </si>
  <si>
    <t>EMPLOYEE Monthly Salary Amount (GROSS)</t>
  </si>
  <si>
    <t>used previously.</t>
  </si>
  <si>
    <t>MONTHLY TRACKING</t>
  </si>
  <si>
    <t xml:space="preserve">Enter all yellow highlighted fields for the appropriate month.  This sheet is the tool to calculate </t>
  </si>
  <si>
    <t>year-to-date information on the EXP Summary Sheet.</t>
  </si>
  <si>
    <t>Less:</t>
  </si>
  <si>
    <t>Program Income</t>
  </si>
  <si>
    <t>Add:</t>
  </si>
  <si>
    <t>LEVERAGED RESOURCE FORM</t>
  </si>
  <si>
    <t>All Work Exp. Need to code SAC-JOB-YTH-200-3918</t>
  </si>
  <si>
    <t>Federal Leverage Fund</t>
  </si>
  <si>
    <t>Non-Federal Leverage Fund</t>
  </si>
  <si>
    <t>EXPENDITURE CLASSIFICATION</t>
  </si>
  <si>
    <t>Federal</t>
  </si>
  <si>
    <t>Non-Federal</t>
  </si>
  <si>
    <t>Total Leverage Funds Reported</t>
  </si>
  <si>
    <t>ACCUMULATIVE YTD TOTAL</t>
  </si>
  <si>
    <t>MONTHLY</t>
  </si>
  <si>
    <t>The Invoice Sheet (linked to EXP Summary Sheet):</t>
  </si>
  <si>
    <t>Leverage Tracking</t>
  </si>
  <si>
    <t>Enter all yellow highlighted fields for the appropriate month accordingly.</t>
  </si>
  <si>
    <t>Total Accrual or Advance:</t>
  </si>
  <si>
    <t>CURRENT MONTH LEVERAGE</t>
  </si>
  <si>
    <t>Contracted Services</t>
  </si>
  <si>
    <t>U.</t>
  </si>
  <si>
    <t>Program Profit</t>
  </si>
  <si>
    <r>
      <rPr>
        <b/>
        <i/>
        <sz val="12"/>
        <color rgb="FFFF0000"/>
        <rFont val="Calibri"/>
        <family val="2"/>
        <scheme val="minor"/>
      </rPr>
      <t xml:space="preserve">2. </t>
    </r>
    <r>
      <rPr>
        <b/>
        <i/>
        <sz val="12"/>
        <color theme="1"/>
        <rFont val="Calibri"/>
        <family val="2"/>
        <scheme val="minor"/>
      </rPr>
      <t>Require 100% to Work Experience on Section O (S&amp;B):</t>
    </r>
  </si>
  <si>
    <t>Program Staff (Print &amp; Sign)</t>
  </si>
  <si>
    <t>Ajax Corp</t>
  </si>
  <si>
    <t>Please do not make any changes to the workbook. Submit it as it is.</t>
  </si>
  <si>
    <r>
      <rPr>
        <b/>
        <u val="single"/>
        <sz val="12"/>
        <rFont val="Arial"/>
        <family val="2"/>
      </rPr>
      <t>Do not type manually in EXP Summary Sheet!</t>
    </r>
    <r>
      <rPr>
        <sz val="12"/>
        <rFont val="Arial"/>
        <family val="2"/>
      </rPr>
      <t xml:space="preserve"> It will autofill from the invoice and monthly</t>
    </r>
  </si>
  <si>
    <t>tracking sheets. Please submit EXP Summary sheet with your invoice sheet.</t>
  </si>
  <si>
    <r>
      <t xml:space="preserve">Copy of </t>
    </r>
    <r>
      <rPr>
        <b/>
        <u val="single"/>
        <sz val="12"/>
        <rFont val="Arial"/>
        <family val="2"/>
      </rPr>
      <t>General Ledger</t>
    </r>
    <r>
      <rPr>
        <sz val="12"/>
        <rFont val="Arial"/>
        <family val="2"/>
      </rPr>
      <t xml:space="preserve"> showing costs that are being claimed.</t>
    </r>
  </si>
  <si>
    <r>
      <t xml:space="preserve">Section O (W&amp;B) - </t>
    </r>
    <r>
      <rPr>
        <b/>
        <u val="single"/>
        <sz val="12"/>
        <rFont val="Arial"/>
        <family val="2"/>
      </rPr>
      <t>100%</t>
    </r>
    <r>
      <rPr>
        <sz val="12"/>
        <rFont val="Arial"/>
        <family val="2"/>
      </rPr>
      <t xml:space="preserve"> to Work Experience.</t>
    </r>
  </si>
  <si>
    <t>Section A (S&amp;B): Work Experience column should be used for activities that support WEX.</t>
  </si>
  <si>
    <t>Enter your accrual repayment on the Accrual Repayment field.</t>
  </si>
  <si>
    <t>Requested Monthly Accrual</t>
  </si>
  <si>
    <t>ENTER INFORMATION IN YELLOW CELLS ONLY</t>
  </si>
  <si>
    <t>A</t>
  </si>
  <si>
    <t>B</t>
  </si>
  <si>
    <t>C</t>
  </si>
  <si>
    <t>Office Supplies/Postage</t>
  </si>
  <si>
    <t>D</t>
  </si>
  <si>
    <t>E</t>
  </si>
  <si>
    <t>F</t>
  </si>
  <si>
    <t>G</t>
  </si>
  <si>
    <t>H</t>
  </si>
  <si>
    <t>I</t>
  </si>
  <si>
    <t>J</t>
  </si>
  <si>
    <t>K</t>
  </si>
  <si>
    <t>L</t>
  </si>
  <si>
    <t>Printing, Reproduction (Instruction Mtrl)</t>
  </si>
  <si>
    <t>M</t>
  </si>
  <si>
    <t>Recruitment, Outreach</t>
  </si>
  <si>
    <t>N</t>
  </si>
  <si>
    <t>Training/Materials, Class Supplies, Books</t>
  </si>
  <si>
    <t>O</t>
  </si>
  <si>
    <t>Participant Wages and Benefits</t>
  </si>
  <si>
    <t>P</t>
  </si>
  <si>
    <t>Q</t>
  </si>
  <si>
    <t>R</t>
  </si>
  <si>
    <t>Subcontracts</t>
  </si>
  <si>
    <t>S</t>
  </si>
  <si>
    <t>T</t>
  </si>
  <si>
    <t xml:space="preserve">Other (Specify Please)  </t>
  </si>
  <si>
    <t>U</t>
  </si>
  <si>
    <t>Please enter all the program related employees' salary or hourly paid information clearly.</t>
  </si>
  <si>
    <t>Enter your current month Funding Source and Evaluation Method.</t>
  </si>
  <si>
    <r>
      <t xml:space="preserve">Print &amp; sign your name with </t>
    </r>
    <r>
      <rPr>
        <sz val="12"/>
        <color rgb="FF0000FF"/>
        <rFont val="Arial"/>
        <family val="2"/>
      </rPr>
      <t>BLUE INK</t>
    </r>
    <r>
      <rPr>
        <sz val="12"/>
        <rFont val="Arial"/>
        <family val="2"/>
      </rPr>
      <t>, and submit to WDD by the 10th of each month.</t>
    </r>
  </si>
  <si>
    <r>
      <t xml:space="preserve">Keep this sheet for your own reference - </t>
    </r>
    <r>
      <rPr>
        <b/>
        <sz val="12"/>
        <rFont val="Arial"/>
        <family val="2"/>
      </rPr>
      <t>not required to be submitted with your claims</t>
    </r>
    <r>
      <rPr>
        <sz val="12"/>
        <rFont val="Arial"/>
        <family val="2"/>
      </rPr>
      <t>.</t>
    </r>
  </si>
  <si>
    <t xml:space="preserve">You are only required to submit the first page which includes the YTD Total, Monthly Leverage, </t>
  </si>
  <si>
    <t>Source, and Method.</t>
  </si>
  <si>
    <t xml:space="preserve">(Example: Accrual, Inventory, or Supportive Services forms) </t>
  </si>
  <si>
    <t>Highlight all the dollar amounts you are requesting for reimbursement on the receipts or invoices.</t>
  </si>
  <si>
    <t>Complete a calculator tape run on each expenditure classification showing the breakdown.</t>
  </si>
  <si>
    <t>Separate with color paper and label each section by it's classification - A, B, C, D, etc.</t>
  </si>
  <si>
    <t>the claim may be disallowed, delayed or returned.</t>
  </si>
  <si>
    <r>
      <t xml:space="preserve">Please submit a </t>
    </r>
    <r>
      <rPr>
        <b/>
        <u val="single"/>
        <sz val="12"/>
        <rFont val="Arial"/>
        <family val="2"/>
      </rPr>
      <t>zero</t>
    </r>
    <r>
      <rPr>
        <b/>
        <sz val="12"/>
        <rFont val="Arial"/>
        <family val="2"/>
      </rPr>
      <t xml:space="preserve"> invoice if you have no claims for that month.</t>
    </r>
  </si>
  <si>
    <t>SUBCONTRACTS MUST BE PRE-APPROVED BY WDD PROGRAM ANALYSTS</t>
  </si>
  <si>
    <t>ANY PURCHASES OR LEASES OVER $500 MUST HAVE PRIOR APPROVAL FROM WDD PROGRAM ANALYSTS</t>
  </si>
  <si>
    <t>ADMIN EXPENSES MUST BE LESS THAN 8%</t>
  </si>
  <si>
    <t>TOTAL EXPENDITURES</t>
  </si>
  <si>
    <t>NOTE:</t>
  </si>
  <si>
    <t>SUBMIT INVOICE TO:</t>
  </si>
  <si>
    <t>EMAIL</t>
  </si>
  <si>
    <t>PHONE</t>
  </si>
  <si>
    <t>DATE</t>
  </si>
  <si>
    <t>CURRENT MONTHLY EXPENDITURES</t>
  </si>
  <si>
    <t>ADMIN</t>
  </si>
  <si>
    <t>PROGRAM</t>
  </si>
  <si>
    <t>WORK EXPERIENCE</t>
  </si>
  <si>
    <t>TOTAL</t>
  </si>
  <si>
    <t>●</t>
  </si>
  <si>
    <t>JANE DOE, Program Coordinator</t>
  </si>
  <si>
    <t>SUSAN Q, Student Services Director</t>
  </si>
  <si>
    <t>CONTRACTOR NAME</t>
  </si>
  <si>
    <t>CONTRACT #</t>
  </si>
  <si>
    <t>CONTRACT YEAR</t>
  </si>
  <si>
    <t>Prev Month Accrual Reversal</t>
  </si>
  <si>
    <r>
      <t xml:space="preserve">ADJUSTMENTS </t>
    </r>
    <r>
      <rPr>
        <b/>
        <sz val="12"/>
        <color rgb="FFFF0000"/>
        <rFont val="Arial"/>
        <family val="2"/>
      </rPr>
      <t>(Please Specify below)</t>
    </r>
    <r>
      <rPr>
        <b/>
        <sz val="12"/>
        <color theme="1"/>
        <rFont val="Arial"/>
        <family val="2"/>
      </rPr>
      <t>:</t>
    </r>
  </si>
  <si>
    <t>Submit this sheet will all your program claims.</t>
  </si>
  <si>
    <t>Attach the calculator tape run to each section cover page, with tape.</t>
  </si>
  <si>
    <r>
      <rPr>
        <b/>
        <i/>
        <sz val="12"/>
        <color rgb="FFFF0000"/>
        <rFont val="Calibri"/>
        <family val="2"/>
        <scheme val="minor"/>
      </rPr>
      <t>1.</t>
    </r>
    <r>
      <rPr>
        <b/>
        <i/>
        <sz val="12"/>
        <color theme="1"/>
        <rFont val="Calibri"/>
        <family val="2"/>
        <scheme val="minor"/>
      </rPr>
      <t xml:space="preserve"> Require 20% Work Experience</t>
    </r>
  </si>
  <si>
    <t>PERIOD ENDING:</t>
  </si>
  <si>
    <t>XX</t>
  </si>
  <si>
    <t>PROG</t>
  </si>
  <si>
    <t>1.</t>
  </si>
  <si>
    <t>2.</t>
  </si>
  <si>
    <t>3.</t>
  </si>
  <si>
    <t>4.</t>
  </si>
  <si>
    <t>5.</t>
  </si>
  <si>
    <t>6.</t>
  </si>
  <si>
    <t>7.</t>
  </si>
  <si>
    <r>
      <t xml:space="preserve">and To in the appropriate fields.  </t>
    </r>
    <r>
      <rPr>
        <i/>
        <sz val="12"/>
        <rFont val="Arial"/>
        <family val="2"/>
      </rPr>
      <t>Note</t>
    </r>
    <r>
      <rPr>
        <sz val="12"/>
        <rFont val="Arial"/>
        <family val="2"/>
      </rPr>
      <t xml:space="preserve">: invoice numbers must be unique and cannot have been </t>
    </r>
  </si>
  <si>
    <t>Cum. Admin Exp vs. Total Expense</t>
  </si>
  <si>
    <t>Cum. Program Exp vs. Total Expense</t>
  </si>
  <si>
    <t>Work Experience vs. Total Expense</t>
  </si>
  <si>
    <t>&lt;= 15%</t>
  </si>
  <si>
    <t>&lt;= 8%</t>
  </si>
  <si>
    <t>&gt;= 20%</t>
  </si>
  <si>
    <t>REQUIRED</t>
  </si>
  <si>
    <t>Contractor:</t>
  </si>
  <si>
    <t>Staff S &amp; B Payroll Summary Sheet</t>
  </si>
  <si>
    <t>EMPLOYEE Monthly Wage Amount (GROSS)</t>
  </si>
  <si>
    <t># HOURS</t>
  </si>
  <si>
    <t>PERCENTAGE TIME</t>
  </si>
  <si>
    <t>Total = 100%</t>
  </si>
  <si>
    <t>Total Expensed Amount:</t>
  </si>
  <si>
    <t>Leverage vs. Total Expense:</t>
  </si>
  <si>
    <t>&gt;= 25%</t>
  </si>
  <si>
    <t>Cum. Admin + Indir Exp vs. Total Expense</t>
  </si>
  <si>
    <t>Total Accrual</t>
  </si>
  <si>
    <t>ACCRUAL REQUEST FORM</t>
  </si>
  <si>
    <r>
      <t>1</t>
    </r>
    <r>
      <rPr>
        <b/>
        <i/>
        <sz val="14"/>
        <rFont val="Calibri"/>
        <family val="2"/>
        <scheme val="minor"/>
      </rPr>
      <t>.  The monthly accrual amount should not be greater than the average monthly expenditures</t>
    </r>
  </si>
  <si>
    <r>
      <t>3</t>
    </r>
    <r>
      <rPr>
        <b/>
        <i/>
        <sz val="14"/>
        <rFont val="Calibri"/>
        <family val="2"/>
        <scheme val="minor"/>
      </rPr>
      <t>. Requested accrual amount must be reversed in the following monthly claim on the "Reimbursement Invoice"</t>
    </r>
  </si>
  <si>
    <r>
      <t>2</t>
    </r>
    <r>
      <rPr>
        <b/>
        <i/>
        <sz val="14"/>
        <rFont val="Calibri"/>
        <family val="2"/>
        <scheme val="minor"/>
      </rPr>
      <t>.  Please indicate how you derive the numbers (Calculations) and the basis or assumptions used in the calculations of the monthly accrual</t>
    </r>
  </si>
  <si>
    <r>
      <t xml:space="preserve">Monthly Accrual </t>
    </r>
    <r>
      <rPr>
        <b/>
        <vertAlign val="superscript"/>
        <sz val="12"/>
        <color rgb="FFFF0000"/>
        <rFont val="Arial"/>
        <family val="2"/>
      </rPr>
      <t>1</t>
    </r>
  </si>
  <si>
    <r>
      <t xml:space="preserve">Calculations </t>
    </r>
    <r>
      <rPr>
        <b/>
        <vertAlign val="superscript"/>
        <sz val="12"/>
        <color rgb="FFFF0000"/>
        <rFont val="Arial"/>
        <family val="2"/>
      </rPr>
      <t>2</t>
    </r>
  </si>
  <si>
    <r>
      <t xml:space="preserve">Basis/Assumptions </t>
    </r>
    <r>
      <rPr>
        <b/>
        <vertAlign val="superscript"/>
        <sz val="12"/>
        <color rgb="FFFF0000"/>
        <rFont val="Arial"/>
        <family val="2"/>
      </rPr>
      <t>2</t>
    </r>
  </si>
  <si>
    <t>25% Leverage requirement in any combination of Federal, Non-Federal, Cash, and Non-Cash.</t>
  </si>
  <si>
    <r>
      <t xml:space="preserve">Funding Sources </t>
    </r>
    <r>
      <rPr>
        <b/>
        <vertAlign val="superscript"/>
        <sz val="12"/>
        <color rgb="FFFF0000"/>
        <rFont val="Calibri"/>
        <family val="2"/>
        <scheme val="minor"/>
      </rPr>
      <t>1</t>
    </r>
  </si>
  <si>
    <r>
      <t xml:space="preserve">Evaluation Method </t>
    </r>
    <r>
      <rPr>
        <b/>
        <vertAlign val="superscript"/>
        <sz val="12"/>
        <color rgb="FFFF0000"/>
        <rFont val="Calibri"/>
        <family val="2"/>
        <scheme val="minor"/>
      </rPr>
      <t>3</t>
    </r>
  </si>
  <si>
    <t>500</t>
  </si>
  <si>
    <t>909.555.1233</t>
  </si>
  <si>
    <t>909.555.1234</t>
  </si>
  <si>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3801-3912.</t>
  </si>
  <si>
    <t>PLANNING ESTIMATE</t>
  </si>
  <si>
    <t>2019 - 2020</t>
  </si>
  <si>
    <t>INVOICE DATE / Period From:</t>
  </si>
  <si>
    <t>WDD WIOA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</si>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</sst>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7" formatCode="&quot;$&quot;#,##0.00_);\(&quot;$&quot;#,##0.00\)"/>
    <numFmt numFmtId="44" formatCode="_(&quot;$&quot;* #,##0.00_);_(&quot;$&quot;* \(#,##0.00\);_(&quot;$&quot;* &quot;-&quot;??_);_(@_)"/>
    <numFmt numFmtId="43" formatCode="_(* #,##0.00_);_(* \(#,##0.00\);_(* &quot;-&quot;??_);_(@_)"/>
    <numFmt numFmtId="164" formatCode="mmmm\ d\,\ yyyy"/>
    <numFmt numFmtId="165" formatCode="&quot;$&quot;#,##0\ ;\(&quot;$&quot;#,##0\)"/>
    <numFmt numFmtId="166" formatCode="#,##0."/>
    <numFmt numFmtId="167" formatCode="#,###,##0.00;\(#,###,##0.00\)"/>
    <numFmt numFmtId="168" formatCode="&quot;$&quot;#,###,##0.00;\(&quot;$&quot;#,###,##0.00\)"/>
    <numFmt numFmtId="169" formatCode="#,##0.00%;\(#,##0.00%\)"/>
    <numFmt numFmtId="170" formatCode="mmm\-yyyy"/>
    <numFmt numFmtId="171" formatCode="_(&quot;$&quot;* #,##0_);_(&quot;$&quot;* \(#,##0\);_(&quot;$&quot;* &quot;-&quot;??_);_(@_)"/>
    <numFmt numFmtId="172" formatCode="0.0_);\(0.0\)"/>
    <numFmt numFmtId="173" formatCode="mmmm\-yyyy"/>
    <numFmt numFmtId="174" formatCode=";;;@"/>
    <numFmt numFmtId="175" formatCode="0;\-0;;@"/>
  </numFmts>
  <fonts count="121">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sz val="8"/>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sz val="12"/>
      <name val="MS Sans Serif"/>
      <family val="2"/>
    </font>
    <font>
      <sz val="10"/>
      <color indexed="22"/>
      <name val="Arial"/>
      <family val="2"/>
    </font>
    <font>
      <sz val="1"/>
      <color indexed="8"/>
      <name val="Courier"/>
      <family val="3"/>
    </font>
    <font>
      <i/>
      <sz val="1"/>
      <color indexed="8"/>
      <name val="Courier"/>
      <family val="3"/>
    </font>
    <font>
      <sz val="10"/>
      <color indexed="63"/>
      <name val="Arial"/>
      <family val="2"/>
    </font>
    <font>
      <u val="single"/>
      <sz val="7"/>
      <color indexed="12"/>
      <name val="Arial"/>
      <family val="2"/>
    </font>
    <font>
      <b/>
      <sz val="7"/>
      <name val="Arial"/>
      <family val="2"/>
    </font>
    <font>
      <b/>
      <sz val="10"/>
      <color indexed="63"/>
      <name val="Arial"/>
      <family val="2"/>
    </font>
    <font>
      <b/>
      <i/>
      <sz val="12"/>
      <color indexed="12"/>
      <name val="Arial"/>
      <family val="2"/>
    </font>
    <font>
      <b/>
      <sz val="9"/>
      <name val="Arial"/>
      <family val="2"/>
    </font>
    <font>
      <sz val="10"/>
      <color indexed="8"/>
      <name val="Arial"/>
      <family val="2"/>
    </font>
    <font>
      <b/>
      <i/>
      <sz val="11"/>
      <color theme="1"/>
      <name val="Calibri"/>
      <family val="2"/>
      <scheme val="minor"/>
    </font>
    <font>
      <b/>
      <u val="single"/>
      <sz val="11"/>
      <color theme="1"/>
      <name val="Calibri"/>
      <family val="2"/>
      <scheme val="minor"/>
    </font>
    <font>
      <sz val="11"/>
      <name val="Calibri"/>
      <family val="2"/>
      <scheme val="minor"/>
    </font>
    <font>
      <b/>
      <u val="single"/>
      <sz val="12"/>
      <color theme="1"/>
      <name val="Calibri"/>
      <family val="2"/>
      <scheme val="minor"/>
    </font>
    <font>
      <i/>
      <sz val="11"/>
      <color theme="1"/>
      <name val="Calibri"/>
      <family val="2"/>
      <scheme val="minor"/>
    </font>
    <font>
      <u val="single"/>
      <sz val="11"/>
      <name val="Calibri"/>
      <family val="2"/>
      <scheme val="minor"/>
    </font>
    <font>
      <b/>
      <sz val="12"/>
      <color theme="1"/>
      <name val="Calibri"/>
      <family val="2"/>
      <scheme val="minor"/>
    </font>
    <font>
      <b/>
      <u val="single"/>
      <sz val="14"/>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i/>
      <sz val="10"/>
      <color theme="1"/>
      <name val="Calibri"/>
      <family val="2"/>
      <scheme val="minor"/>
    </font>
    <font>
      <b/>
      <u val="single"/>
      <sz val="13"/>
      <color theme="1"/>
      <name val="Calibri"/>
      <family val="2"/>
      <scheme val="minor"/>
    </font>
    <font>
      <b/>
      <u val="single"/>
      <sz val="16"/>
      <color rgb="FF0000FF"/>
      <name val="Calibri"/>
      <family val="2"/>
      <scheme val="minor"/>
    </font>
    <font>
      <b/>
      <i/>
      <sz val="11"/>
      <name val="Calibri"/>
      <family val="2"/>
      <scheme val="minor"/>
    </font>
    <font>
      <b/>
      <i/>
      <u val="single"/>
      <sz val="12"/>
      <name val="Calibri"/>
      <family val="2"/>
      <scheme val="minor"/>
    </font>
    <font>
      <i/>
      <sz val="12"/>
      <color theme="1"/>
      <name val="Calibri"/>
      <family val="2"/>
      <scheme val="minor"/>
    </font>
    <font>
      <b/>
      <i/>
      <sz val="14"/>
      <color rgb="FF0000FF"/>
      <name val="Calibri"/>
      <family val="2"/>
      <scheme val="minor"/>
    </font>
    <font>
      <b/>
      <u val="single"/>
      <sz val="16"/>
      <color theme="1"/>
      <name val="Calibri"/>
      <family val="2"/>
      <scheme val="minor"/>
    </font>
    <font>
      <sz val="10"/>
      <color theme="1"/>
      <name val="Calibri"/>
      <family val="2"/>
      <scheme val="minor"/>
    </font>
    <font>
      <b/>
      <sz val="13"/>
      <color theme="1"/>
      <name val="Calibri"/>
      <family val="2"/>
      <scheme val="minor"/>
    </font>
    <font>
      <b/>
      <sz val="14"/>
      <name val="Calibri"/>
      <family val="2"/>
      <scheme val="minor"/>
    </font>
    <font>
      <i/>
      <sz val="14"/>
      <color theme="1"/>
      <name val="Calibri"/>
      <family val="2"/>
      <scheme val="minor"/>
    </font>
    <font>
      <sz val="14"/>
      <name val="Arial"/>
      <family val="2"/>
    </font>
    <font>
      <b/>
      <i/>
      <sz val="14"/>
      <color theme="1"/>
      <name val="Calibri"/>
      <family val="2"/>
      <scheme val="minor"/>
    </font>
    <font>
      <b/>
      <i/>
      <sz val="12"/>
      <color theme="1"/>
      <name val="Calibri"/>
      <family val="2"/>
      <scheme val="minor"/>
    </font>
    <font>
      <i/>
      <sz val="12"/>
      <name val="Calibri"/>
      <family val="2"/>
      <scheme val="minor"/>
    </font>
    <font>
      <b/>
      <i/>
      <sz val="14"/>
      <name val="Calibri"/>
      <family val="2"/>
      <scheme val="minor"/>
    </font>
    <font>
      <b/>
      <i/>
      <sz val="12"/>
      <name val="Calibri"/>
      <family val="2"/>
      <scheme val="minor"/>
    </font>
    <font>
      <b/>
      <sz val="10"/>
      <color theme="1"/>
      <name val="Calibri"/>
      <family val="2"/>
      <scheme val="minor"/>
    </font>
    <font>
      <b/>
      <i/>
      <sz val="14"/>
      <color rgb="FFFF0000"/>
      <name val="Calibri"/>
      <family val="2"/>
      <scheme val="minor"/>
    </font>
    <font>
      <i/>
      <sz val="12"/>
      <color indexed="10"/>
      <name val="Calibri"/>
      <family val="2"/>
      <scheme val="minor"/>
    </font>
    <font>
      <i/>
      <sz val="12"/>
      <color rgb="FFFF0000"/>
      <name val="Calibri"/>
      <family val="2"/>
      <scheme val="minor"/>
    </font>
    <font>
      <b/>
      <sz val="10"/>
      <color rgb="FFFF0000"/>
      <name val="Calibri"/>
      <family val="2"/>
      <scheme val="minor"/>
    </font>
    <font>
      <b/>
      <u val="single"/>
      <sz val="11"/>
      <color rgb="FF0000FF"/>
      <name val="Calibri"/>
      <family val="2"/>
      <scheme val="minor"/>
    </font>
    <font>
      <b/>
      <sz val="10"/>
      <name val="Calibri"/>
      <family val="2"/>
      <scheme val="minor"/>
    </font>
    <font>
      <b/>
      <sz val="18"/>
      <color theme="0"/>
      <name val="Calibri"/>
      <family val="2"/>
      <scheme val="minor"/>
    </font>
    <font>
      <b/>
      <sz val="12"/>
      <name val="Calibri"/>
      <family val="2"/>
      <scheme val="minor"/>
    </font>
    <font>
      <b/>
      <i/>
      <sz val="16"/>
      <name val="Calibri"/>
      <family val="2"/>
      <scheme val="minor"/>
    </font>
    <font>
      <b/>
      <u val="single"/>
      <sz val="18"/>
      <name val="Arial"/>
      <family val="2"/>
    </font>
    <font>
      <b/>
      <u val="single"/>
      <sz val="16"/>
      <name val="Arial"/>
      <family val="2"/>
    </font>
    <font>
      <sz val="16"/>
      <name val="Arial"/>
      <family val="2"/>
    </font>
    <font>
      <b/>
      <sz val="12"/>
      <name val="Arial"/>
      <family val="2"/>
    </font>
    <font>
      <sz val="12"/>
      <name val="Arial"/>
      <family val="2"/>
    </font>
    <font>
      <b/>
      <sz val="14"/>
      <name val="Arial"/>
      <family val="2"/>
    </font>
    <font>
      <b/>
      <u val="single"/>
      <sz val="14"/>
      <name val="Arial"/>
      <family val="2"/>
    </font>
    <font>
      <b/>
      <u val="single"/>
      <sz val="12"/>
      <name val="Arial"/>
      <family val="2"/>
    </font>
    <font>
      <u val="single"/>
      <sz val="12"/>
      <name val="Arial"/>
      <family val="2"/>
    </font>
    <font>
      <b/>
      <sz val="14"/>
      <color rgb="FF0000FF"/>
      <name val="Calibri"/>
      <family val="2"/>
      <scheme val="minor"/>
    </font>
    <font>
      <b/>
      <sz val="14"/>
      <color rgb="FFFF0000"/>
      <name val="Calibri"/>
      <family val="2"/>
      <scheme val="minor"/>
    </font>
    <font>
      <i/>
      <sz val="12"/>
      <name val="Arial"/>
      <family val="2"/>
    </font>
    <font>
      <b/>
      <u val="single"/>
      <sz val="20"/>
      <color rgb="FF0000FF"/>
      <name val="Calibri"/>
      <family val="2"/>
      <scheme val="minor"/>
    </font>
    <font>
      <b/>
      <i/>
      <sz val="12"/>
      <color rgb="FFFF0000"/>
      <name val="Calibri"/>
      <family val="2"/>
      <scheme val="minor"/>
    </font>
    <font>
      <b/>
      <sz val="10"/>
      <color rgb="FF0000FF"/>
      <name val="Calibri"/>
      <family val="2"/>
      <scheme val="minor"/>
    </font>
    <font>
      <sz val="14"/>
      <name val="Calibri"/>
      <family val="2"/>
      <scheme val="minor"/>
    </font>
    <font>
      <b/>
      <sz val="16"/>
      <name val="Calibri"/>
      <family val="2"/>
      <scheme val="minor"/>
    </font>
    <font>
      <sz val="11"/>
      <name val="Arial"/>
      <family val="2"/>
    </font>
    <font>
      <b/>
      <i/>
      <sz val="16"/>
      <color theme="1"/>
      <name val="Calibri"/>
      <family val="2"/>
      <scheme val="minor"/>
    </font>
    <font>
      <b/>
      <sz val="8"/>
      <color theme="1"/>
      <name val="Calibri"/>
      <family val="2"/>
      <scheme val="minor"/>
    </font>
    <font>
      <u val="single"/>
      <sz val="11"/>
      <color theme="10"/>
      <name val="Calibri"/>
      <family val="2"/>
      <scheme val="minor"/>
    </font>
    <font>
      <b/>
      <sz val="18"/>
      <name val="Arial"/>
      <family val="2"/>
    </font>
    <font>
      <b/>
      <sz val="12"/>
      <color rgb="FFFF0000"/>
      <name val="Arial"/>
      <family val="2"/>
    </font>
    <font>
      <sz val="12"/>
      <color rgb="FF0000FF"/>
      <name val="Arial"/>
      <family val="2"/>
    </font>
    <font>
      <b/>
      <sz val="11"/>
      <color theme="1"/>
      <name val="Arial"/>
      <family val="2"/>
    </font>
    <font>
      <b/>
      <sz val="14"/>
      <color theme="1"/>
      <name val="Arial"/>
      <family val="2"/>
    </font>
    <font>
      <b/>
      <sz val="12"/>
      <color theme="1"/>
      <name val="Arial"/>
      <family val="2"/>
    </font>
    <font>
      <sz val="12"/>
      <color theme="1"/>
      <name val="Arial"/>
      <family val="2"/>
    </font>
    <font>
      <sz val="11"/>
      <color theme="1"/>
      <name val="Arial"/>
      <family val="2"/>
    </font>
    <font>
      <i/>
      <sz val="12"/>
      <color theme="1"/>
      <name val="Arial"/>
      <family val="2"/>
    </font>
    <font>
      <b/>
      <i/>
      <sz val="12"/>
      <color theme="1"/>
      <name val="Arial"/>
      <family val="2"/>
    </font>
    <font>
      <b/>
      <i/>
      <sz val="12"/>
      <color rgb="FFFF0000"/>
      <name val="Arial"/>
      <family val="2"/>
    </font>
    <font>
      <b/>
      <i/>
      <sz val="12"/>
      <name val="Arial"/>
      <family val="2"/>
    </font>
    <font>
      <b/>
      <i/>
      <sz val="16"/>
      <name val="Arial"/>
      <family val="2"/>
    </font>
    <font>
      <b/>
      <sz val="16"/>
      <color theme="1"/>
      <name val="Arial"/>
      <family val="2"/>
    </font>
    <font>
      <b/>
      <sz val="18"/>
      <color theme="1"/>
      <name val="Arial"/>
      <family val="2"/>
    </font>
    <font>
      <b/>
      <sz val="18"/>
      <color rgb="FF0000FF"/>
      <name val="Arial"/>
      <family val="2"/>
    </font>
    <font>
      <b/>
      <i/>
      <u val="single"/>
      <sz val="12"/>
      <name val="Arial"/>
      <family val="2"/>
    </font>
    <font>
      <b/>
      <sz val="12"/>
      <color rgb="FFFF0000"/>
      <name val="Calibri"/>
      <family val="2"/>
    </font>
    <font>
      <sz val="12"/>
      <color theme="10"/>
      <name val="Arial"/>
      <family val="2"/>
    </font>
    <font>
      <b/>
      <sz val="12"/>
      <color rgb="FF0000FF"/>
      <name val="Arial"/>
      <family val="2"/>
    </font>
    <font>
      <b/>
      <i/>
      <sz val="12"/>
      <color rgb="FF0000FF"/>
      <name val="Arial"/>
      <family val="2"/>
    </font>
    <font>
      <b/>
      <sz val="16"/>
      <color rgb="FF0000FF"/>
      <name val="Calibri"/>
      <family val="2"/>
      <scheme val="minor"/>
    </font>
    <font>
      <b/>
      <sz val="18"/>
      <color theme="1"/>
      <name val="Calibri"/>
      <family val="2"/>
      <scheme val="minor"/>
    </font>
    <font>
      <b/>
      <vertAlign val="superscript"/>
      <sz val="12"/>
      <color rgb="FFFF0000"/>
      <name val="Arial"/>
      <family val="2"/>
    </font>
    <font>
      <b/>
      <vertAlign val="superscript"/>
      <sz val="12"/>
      <color rgb="FFFF0000"/>
      <name val="Calibri"/>
      <family val="2"/>
      <scheme val="minor"/>
    </font>
    <font>
      <b/>
      <u val="single"/>
      <sz val="12"/>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125">
        <fgColor indexed="22"/>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rgb="FF0070C0"/>
        <bgColor indexed="64"/>
      </patternFill>
    </fill>
    <fill>
      <patternFill patternType="solid">
        <fgColor theme="4" tint="0.7999799847602844"/>
        <bgColor indexed="64"/>
      </patternFill>
    </fill>
  </fills>
  <borders count="9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border>
    <border>
      <left style="thin"/>
      <right/>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style="thin"/>
      <right/>
      <top/>
      <bottom/>
    </border>
    <border>
      <left style="medium"/>
      <right style="thin"/>
      <top style="medium"/>
      <bottom style="thin"/>
    </border>
    <border>
      <left style="thin"/>
      <right/>
      <top style="thin"/>
      <bottom style="medium"/>
    </border>
    <border>
      <left/>
      <right/>
      <top style="medium"/>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border>
    <border>
      <left style="thin"/>
      <right style="medium"/>
      <top/>
      <bottom style="thin"/>
    </border>
    <border>
      <left/>
      <right/>
      <top style="thin"/>
      <bottom/>
    </border>
    <border>
      <left style="thin"/>
      <right/>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right/>
      <top/>
      <bottom style="medium"/>
    </border>
    <border>
      <left style="medium"/>
      <right style="thin"/>
      <top style="thin"/>
      <bottom style="medium"/>
    </border>
    <border>
      <left style="thin"/>
      <right style="thin"/>
      <top style="thin"/>
      <bottom style="medium"/>
    </border>
    <border>
      <left/>
      <right/>
      <top style="thin"/>
      <bottom style="thin"/>
    </border>
    <border>
      <left style="medium"/>
      <right/>
      <top/>
      <bottom/>
    </border>
    <border>
      <left/>
      <right style="medium"/>
      <top/>
      <bottom style="thin"/>
    </border>
    <border>
      <left style="medium"/>
      <right/>
      <top/>
      <bottom style="thin"/>
    </border>
    <border>
      <left style="medium"/>
      <right/>
      <top/>
      <bottom style="medium"/>
    </border>
    <border>
      <left style="medium"/>
      <right/>
      <top style="thin"/>
      <bottom style="thin"/>
    </border>
    <border>
      <left/>
      <right/>
      <top/>
      <bottom style="double"/>
    </border>
    <border>
      <left/>
      <right style="medium"/>
      <top/>
      <bottom style="medium"/>
    </border>
    <border>
      <left style="medium"/>
      <right style="medium"/>
      <top style="thin"/>
      <bottom style="thin"/>
    </border>
    <border>
      <left style="medium"/>
      <right style="medium"/>
      <top style="thin"/>
      <bottom style="medium"/>
    </border>
    <border>
      <left/>
      <right style="medium"/>
      <top style="medium"/>
      <bottom style="thin"/>
    </border>
    <border>
      <left style="medium"/>
      <right style="thin"/>
      <top style="medium"/>
      <bottom/>
    </border>
    <border>
      <left style="thin"/>
      <right style="thin"/>
      <top style="medium"/>
      <bottom/>
    </border>
    <border>
      <left style="medium"/>
      <right style="medium"/>
      <top style="medium"/>
      <bottom/>
    </border>
    <border>
      <left style="thin"/>
      <right style="thin"/>
      <top style="medium"/>
      <bottom style="thin"/>
    </border>
    <border>
      <left style="thin"/>
      <right style="medium"/>
      <top style="medium"/>
      <bottom style="thin"/>
    </border>
    <border>
      <left/>
      <right style="thin"/>
      <top style="thin"/>
      <bottom style="thin"/>
    </border>
    <border>
      <left style="medium"/>
      <right style="medium"/>
      <top style="medium"/>
      <bottom style="thin"/>
    </border>
    <border>
      <left style="medium"/>
      <right style="medium"/>
      <top style="medium"/>
      <bottom style="medium"/>
    </border>
    <border>
      <left style="medium"/>
      <right style="medium"/>
      <top/>
      <bottom style="thin"/>
    </border>
    <border>
      <left/>
      <right style="medium"/>
      <top style="thin"/>
      <bottom style="thin"/>
    </border>
    <border>
      <left/>
      <right style="thin"/>
      <top style="thin"/>
      <bottom style="medium"/>
    </border>
    <border>
      <left/>
      <right style="medium"/>
      <top style="thin"/>
      <bottom style="medium"/>
    </border>
    <border>
      <left/>
      <right style="thin"/>
      <top/>
      <bottom style="thin"/>
    </border>
    <border>
      <left style="thin"/>
      <right/>
      <top style="thin"/>
      <bottom/>
    </border>
    <border>
      <left/>
      <right style="thin"/>
      <top style="thin"/>
      <bottom/>
    </border>
    <border>
      <left/>
      <right style="thin"/>
      <top/>
      <bottom/>
    </border>
    <border>
      <left style="medium"/>
      <right/>
      <top style="thin"/>
      <bottom style="medium"/>
    </border>
    <border>
      <left/>
      <right style="thin"/>
      <top/>
      <bottom style="double"/>
    </border>
    <border>
      <left style="medium"/>
      <right/>
      <top style="thin"/>
      <bottom/>
    </border>
    <border>
      <left/>
      <right style="thin"/>
      <top/>
      <bottom style="medium"/>
    </border>
    <border>
      <left style="thin"/>
      <right/>
      <top/>
      <bottom style="double"/>
    </border>
    <border>
      <left style="thin"/>
      <right style="thin"/>
      <top/>
      <bottom style="thin"/>
    </border>
    <border>
      <left style="medium"/>
      <right style="thin"/>
      <top/>
      <bottom style="thin"/>
    </border>
    <border>
      <left/>
      <right style="thin"/>
      <top style="thin"/>
      <bottom style="double"/>
    </border>
    <border>
      <left style="medium"/>
      <right style="thin"/>
      <top style="thin"/>
      <bottom style="double"/>
    </border>
    <border>
      <left style="thin"/>
      <right style="thin"/>
      <top style="thin"/>
      <bottom style="double"/>
    </border>
    <border>
      <left/>
      <right/>
      <top style="thin"/>
      <bottom style="medium"/>
    </border>
    <border>
      <left style="medium"/>
      <right/>
      <top style="medium"/>
      <bottom/>
    </border>
    <border>
      <left style="thin"/>
      <right/>
      <top/>
      <bottom style="medium"/>
    </border>
    <border>
      <left style="medium"/>
      <right style="thin"/>
      <top/>
      <bottom style="medium"/>
    </border>
    <border>
      <left style="thin"/>
      <right style="thin"/>
      <top/>
      <bottom style="medium"/>
    </border>
    <border>
      <left style="thin"/>
      <right style="medium"/>
      <top/>
      <bottom style="medium"/>
    </border>
    <border>
      <left style="medium"/>
      <right/>
      <top/>
      <bottom style="double"/>
    </border>
    <border>
      <left style="thin"/>
      <right/>
      <top style="thin"/>
      <bottom style="double"/>
    </border>
    <border>
      <left/>
      <right/>
      <top style="thin"/>
      <bottom style="double"/>
    </border>
    <border>
      <left/>
      <right style="medium"/>
      <top style="thin"/>
      <bottom style="double"/>
    </border>
    <border>
      <left style="thin"/>
      <right style="thin"/>
      <top/>
      <bottom style="double"/>
    </border>
    <border>
      <left/>
      <right style="medium"/>
      <top style="medium"/>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style="medium"/>
      <right style="medium"/>
      <top/>
      <bottom/>
    </border>
    <border>
      <left style="medium"/>
      <right style="medium"/>
      <top/>
      <bottom style="medium"/>
    </border>
    <border>
      <left/>
      <right style="thin"/>
      <top style="medium"/>
      <bottom/>
    </border>
    <border>
      <left style="thin"/>
      <right/>
      <top style="medium"/>
      <bottom/>
    </border>
    <border>
      <left/>
      <right style="medium"/>
      <top style="thin"/>
      <bottom/>
    </border>
  </borders>
  <cellStyleXfs count="2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7" fontId="23" fillId="0" borderId="1" applyFill="0" applyBorder="0" applyProtection="0">
      <alignment/>
    </xf>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2" applyNumberFormat="0" applyAlignment="0" applyProtection="0"/>
    <xf numFmtId="0" fontId="9" fillId="20" borderId="2" applyNumberFormat="0" applyAlignment="0" applyProtection="0"/>
    <xf numFmtId="0" fontId="10" fillId="21" borderId="3" applyNumberFormat="0" applyAlignment="0" applyProtection="0"/>
    <xf numFmtId="0" fontId="10" fillId="21" borderId="3" applyNumberFormat="0" applyAlignment="0" applyProtection="0"/>
    <xf numFmtId="37" fontId="23" fillId="0" borderId="4" applyFill="0" applyBorder="0" applyProtection="0">
      <alignment/>
    </xf>
    <xf numFmtId="5" fontId="23" fillId="0" borderId="4" applyFill="0" applyBorder="0" applyProtection="0">
      <alignment/>
    </xf>
    <xf numFmtId="37" fontId="23" fillId="0" borderId="1">
      <alignment/>
      <protection/>
    </xf>
    <xf numFmtId="5" fontId="23" fillId="0" borderId="4" applyFill="0" applyBorder="0" applyProtection="0">
      <alignment/>
    </xf>
    <xf numFmtId="43" fontId="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25" fillId="0" borderId="0" applyFont="0" applyFill="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5" fillId="0" borderId="0" applyFont="0" applyFill="0" applyBorder="0" applyAlignment="0" applyProtection="0"/>
    <xf numFmtId="0" fontId="25"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26" fillId="0" borderId="0">
      <alignment/>
      <protection locked="0"/>
    </xf>
    <xf numFmtId="166" fontId="26" fillId="0" borderId="0">
      <alignment/>
      <protection locked="0"/>
    </xf>
    <xf numFmtId="166" fontId="27" fillId="0" borderId="0">
      <alignment/>
      <protection locked="0"/>
    </xf>
    <xf numFmtId="166" fontId="26" fillId="0" borderId="0">
      <alignment/>
      <protection locked="0"/>
    </xf>
    <xf numFmtId="166" fontId="26" fillId="0" borderId="0">
      <alignment/>
      <protection locked="0"/>
    </xf>
    <xf numFmtId="166" fontId="26" fillId="0" borderId="0">
      <alignment/>
      <protection locked="0"/>
    </xf>
    <xf numFmtId="166" fontId="27" fillId="0" borderId="0">
      <alignment/>
      <protection locked="0"/>
    </xf>
    <xf numFmtId="2" fontId="25" fillId="0" borderId="0" applyFont="0" applyFill="0" applyBorder="0" applyAlignment="0" applyProtection="0"/>
    <xf numFmtId="167" fontId="28" fillId="0" borderId="0">
      <alignment/>
      <protection/>
    </xf>
    <xf numFmtId="167" fontId="28" fillId="0" borderId="0">
      <alignment/>
      <protection/>
    </xf>
    <xf numFmtId="167" fontId="28" fillId="0" borderId="0">
      <alignment/>
      <protection/>
    </xf>
    <xf numFmtId="167" fontId="28" fillId="0" borderId="0">
      <alignment/>
      <protection/>
    </xf>
    <xf numFmtId="167" fontId="28" fillId="0" borderId="0">
      <alignment/>
      <protection/>
    </xf>
    <xf numFmtId="167" fontId="28" fillId="0" borderId="0">
      <alignment/>
      <protection/>
    </xf>
    <xf numFmtId="168" fontId="28" fillId="0" borderId="0">
      <alignment/>
      <protection/>
    </xf>
    <xf numFmtId="168" fontId="28" fillId="0" borderId="0">
      <alignment/>
      <protection/>
    </xf>
    <xf numFmtId="169" fontId="28" fillId="0" borderId="0">
      <alignment/>
      <protection/>
    </xf>
    <xf numFmtId="169" fontId="28" fillId="0" borderId="0">
      <alignment/>
      <protection/>
    </xf>
    <xf numFmtId="0" fontId="12" fillId="4" borderId="0" applyNumberFormat="0" applyBorder="0" applyAlignment="0" applyProtection="0"/>
    <xf numFmtId="0" fontId="12" fillId="4"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lignment/>
      <protection locked="0"/>
    </xf>
    <xf numFmtId="0" fontId="5" fillId="0" borderId="0" applyNumberFormat="0" applyFill="0" applyBorder="0">
      <alignment/>
      <protection locked="0"/>
    </xf>
    <xf numFmtId="0" fontId="16" fillId="7" borderId="2" applyNumberFormat="0" applyAlignment="0" applyProtection="0"/>
    <xf numFmtId="0" fontId="16" fillId="7" borderId="2" applyNumberFormat="0" applyAlignment="0" applyProtection="0"/>
    <xf numFmtId="0" fontId="23" fillId="0" borderId="1" applyFill="0" applyBorder="0" applyProtection="0">
      <alignment/>
    </xf>
    <xf numFmtId="0" fontId="4" fillId="0" borderId="0" applyFill="0" applyBorder="0" applyProtection="0">
      <alignment/>
    </xf>
    <xf numFmtId="0" fontId="4" fillId="0" borderId="0" applyFill="0" applyBorder="0" applyProtection="0">
      <alignment horizontal="left"/>
    </xf>
    <xf numFmtId="164" fontId="4" fillId="0" borderId="0" applyFill="0" applyBorder="0" applyProtection="0">
      <alignment horizontal="left"/>
    </xf>
    <xf numFmtId="164" fontId="4" fillId="0" borderId="0" applyFill="0" applyBorder="0" applyProtection="0">
      <alignment horizontal="center"/>
    </xf>
    <xf numFmtId="0" fontId="4" fillId="0" borderId="0" applyFill="0" applyBorder="0" applyProtection="0">
      <alignment horizontal="right"/>
    </xf>
    <xf numFmtId="0" fontId="30" fillId="0" borderId="4" applyFill="0" applyBorder="0" applyProtection="0">
      <alignment/>
    </xf>
    <xf numFmtId="0" fontId="23" fillId="0" borderId="8" applyFill="0" applyBorder="0" applyProtection="0">
      <alignment horizontal="center"/>
    </xf>
    <xf numFmtId="0" fontId="23" fillId="0" borderId="4" applyFill="0" applyBorder="0" applyProtection="0">
      <alignment horizontal="centerContinuous"/>
    </xf>
    <xf numFmtId="0" fontId="30" fillId="0" borderId="9" applyFill="0" applyBorder="0" applyProtection="0">
      <alignment horizontal="centerContinuous"/>
    </xf>
    <xf numFmtId="0" fontId="30" fillId="0" borderId="1" applyFill="0" applyBorder="0" applyProtection="0">
      <alignment horizontal="center"/>
    </xf>
    <xf numFmtId="0" fontId="30" fillId="0" borderId="1" applyFill="0" applyBorder="0" applyProtection="0">
      <alignment horizontal="center" wrapText="1"/>
    </xf>
    <xf numFmtId="0" fontId="23" fillId="0" borderId="1" applyFill="0" applyBorder="0" applyProtection="0">
      <alignment horizontal="center" vertical="center"/>
    </xf>
    <xf numFmtId="0" fontId="17" fillId="0" borderId="10" applyNumberFormat="0" applyFill="0" applyAlignment="0" applyProtection="0"/>
    <xf numFmtId="0" fontId="17" fillId="0" borderId="10"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28" fillId="0" borderId="0">
      <alignment/>
      <protection/>
    </xf>
    <xf numFmtId="0" fontId="28" fillId="0" borderId="0">
      <alignment/>
      <protection/>
    </xf>
    <xf numFmtId="0" fontId="1" fillId="0" borderId="0">
      <alignment/>
      <protection/>
    </xf>
    <xf numFmtId="0" fontId="28" fillId="0" borderId="0">
      <alignment/>
      <protection/>
    </xf>
    <xf numFmtId="0" fontId="28"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37" fontId="1" fillId="0" borderId="0">
      <alignment/>
      <protection/>
    </xf>
    <xf numFmtId="37" fontId="1" fillId="0" borderId="0">
      <alignment/>
      <protection/>
    </xf>
    <xf numFmtId="0" fontId="1" fillId="0" borderId="0">
      <alignment/>
      <protection/>
    </xf>
    <xf numFmtId="0" fontId="23" fillId="0" borderId="0" applyBorder="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2" fontId="23" fillId="0" borderId="1" applyFill="0" applyBorder="0" applyProtection="0">
      <alignment/>
    </xf>
    <xf numFmtId="10" fontId="23" fillId="0" borderId="1" applyFill="0" applyBorder="0" applyProtection="0">
      <alignment/>
    </xf>
    <xf numFmtId="0" fontId="19" fillId="20" borderId="12" applyNumberFormat="0" applyAlignment="0" applyProtection="0"/>
    <xf numFmtId="0" fontId="19" fillId="20" borderId="12"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1" applyFill="0" applyBorder="0" applyProtection="0">
      <alignment/>
    </xf>
    <xf numFmtId="0" fontId="23" fillId="24" borderId="0" applyNumberFormat="0" applyFont="0" applyBorder="0" applyAlignment="0" applyProtection="0"/>
    <xf numFmtId="0" fontId="28" fillId="0" borderId="0">
      <alignment/>
      <protection/>
    </xf>
    <xf numFmtId="0" fontId="28" fillId="0" borderId="0">
      <alignment/>
      <protection/>
    </xf>
    <xf numFmtId="0" fontId="34" fillId="0" borderId="0" applyNumberFormat="0" applyBorder="0" applyAlignment="0">
      <protection/>
    </xf>
    <xf numFmtId="0" fontId="34" fillId="0" borderId="0" applyNumberFormat="0" applyBorder="0" applyAlignment="0">
      <protection/>
    </xf>
    <xf numFmtId="0" fontId="28" fillId="0" borderId="0">
      <alignment/>
      <protection/>
    </xf>
    <xf numFmtId="0" fontId="31" fillId="0" borderId="0">
      <alignment/>
      <protection/>
    </xf>
    <xf numFmtId="0" fontId="31" fillId="0" borderId="0">
      <alignment/>
      <protection/>
    </xf>
    <xf numFmtId="0" fontId="32" fillId="0" borderId="0">
      <alignment/>
      <protection/>
    </xf>
    <xf numFmtId="0" fontId="32" fillId="0" borderId="0">
      <alignment/>
      <protection/>
    </xf>
    <xf numFmtId="0" fontId="23" fillId="0" borderId="1" applyFill="0" applyBorder="0" applyProtection="0">
      <alignment/>
    </xf>
    <xf numFmtId="0" fontId="23" fillId="0" borderId="1" applyFill="0" applyBorder="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33" fillId="0" borderId="0" applyNumberFormat="0" applyBorder="0">
      <alignment horizontal="centerContinuous" vertical="center"/>
      <protection/>
    </xf>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7" fontId="1" fillId="0" borderId="0">
      <alignment/>
      <protection/>
    </xf>
    <xf numFmtId="3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4" fillId="0" borderId="0" applyNumberFormat="0" applyFill="0" applyBorder="0" applyAlignment="0" applyProtection="0"/>
  </cellStyleXfs>
  <cellXfs count="909">
    <xf numFmtId="0" fontId="0" fillId="0" borderId="0" xfId="0"/>
    <xf numFmtId="0" fontId="0" fillId="0" borderId="0" xfId="0" applyFont="1" applyFill="1" applyProtection="1">
      <protection locked="0"/>
    </xf>
    <xf numFmtId="43" fontId="3" fillId="0" borderId="0" xfId="18" applyFont="1" applyBorder="1" applyProtection="1">
      <protection/>
    </xf>
    <xf numFmtId="0" fontId="43" fillId="0" borderId="0" xfId="0" applyFont="1" applyBorder="1" applyProtection="1">
      <protection/>
    </xf>
    <xf numFmtId="43" fontId="3" fillId="0" borderId="0" xfId="18" applyFont="1" applyFill="1" applyBorder="1" applyProtection="1">
      <protection/>
    </xf>
    <xf numFmtId="43" fontId="3" fillId="0" borderId="0" xfId="18" applyFont="1" applyProtection="1">
      <protection/>
    </xf>
    <xf numFmtId="43" fontId="2" fillId="0" borderId="0" xfId="18" applyFont="1" applyFill="1" applyBorder="1" applyProtection="1">
      <protection/>
    </xf>
    <xf numFmtId="0" fontId="41" fillId="0" borderId="0" xfId="0" applyFont="1" applyFill="1" applyAlignment="1" applyProtection="1">
      <alignment vertical="top"/>
      <protection/>
    </xf>
    <xf numFmtId="0" fontId="2" fillId="0" borderId="0" xfId="0" applyFont="1" applyBorder="1" applyProtection="1">
      <protection/>
    </xf>
    <xf numFmtId="0" fontId="44" fillId="0" borderId="0" xfId="0" applyFont="1" applyProtection="1">
      <protection/>
    </xf>
    <xf numFmtId="0" fontId="44" fillId="0" borderId="0" xfId="0" applyFont="1" applyBorder="1" applyProtection="1">
      <protection/>
    </xf>
    <xf numFmtId="0" fontId="2" fillId="0" borderId="0" xfId="0" applyFont="1" applyProtection="1">
      <protection/>
    </xf>
    <xf numFmtId="0" fontId="44" fillId="0" borderId="0" xfId="0" applyFont="1" applyFill="1" applyProtection="1">
      <protection/>
    </xf>
    <xf numFmtId="0" fontId="58" fillId="0" borderId="0" xfId="210" applyFont="1" applyFill="1" applyBorder="1" applyProtection="1">
      <alignment/>
      <protection/>
    </xf>
    <xf numFmtId="0" fontId="57" fillId="0" borderId="0" xfId="0" applyFont="1" applyProtection="1">
      <protection/>
    </xf>
    <xf numFmtId="0" fontId="39" fillId="0" borderId="0" xfId="0" applyFont="1" applyProtection="1">
      <protection/>
    </xf>
    <xf numFmtId="0" fontId="39" fillId="0" borderId="0" xfId="0" applyFont="1" applyBorder="1" applyProtection="1">
      <protection/>
    </xf>
    <xf numFmtId="0" fontId="0" fillId="0" borderId="0" xfId="0" applyFont="1" applyAlignment="1" applyProtection="1">
      <alignment horizontal="center"/>
      <protection/>
    </xf>
    <xf numFmtId="0" fontId="37" fillId="0" borderId="0" xfId="0" applyFont="1" applyFill="1" applyBorder="1" applyProtection="1">
      <protection/>
    </xf>
    <xf numFmtId="49" fontId="40" fillId="0" borderId="0" xfId="210" applyNumberFormat="1" applyFont="1" applyFill="1" applyBorder="1" applyProtection="1">
      <alignment/>
      <protection/>
    </xf>
    <xf numFmtId="0" fontId="41" fillId="0" borderId="0" xfId="0" applyFont="1" applyProtection="1">
      <protection/>
    </xf>
    <xf numFmtId="0" fontId="0" fillId="0" borderId="0" xfId="0" applyFont="1" applyProtection="1">
      <protection/>
    </xf>
    <xf numFmtId="0" fontId="3" fillId="0" borderId="0" xfId="0" applyFont="1" applyAlignment="1" applyProtection="1">
      <alignment horizontal="center"/>
      <protection/>
    </xf>
    <xf numFmtId="0" fontId="3" fillId="0" borderId="0" xfId="0" applyFont="1" applyProtection="1">
      <protection/>
    </xf>
    <xf numFmtId="0" fontId="3" fillId="0" borderId="0" xfId="0" applyFont="1" applyBorder="1" applyAlignment="1" applyProtection="1">
      <alignment/>
      <protection/>
    </xf>
    <xf numFmtId="0" fontId="69" fillId="0" borderId="0" xfId="0" applyFont="1" applyBorder="1" applyAlignment="1" applyProtection="1">
      <alignment horizontal="center"/>
      <protection/>
    </xf>
    <xf numFmtId="0" fontId="43" fillId="0" borderId="0" xfId="0" applyFont="1" applyBorder="1" applyAlignment="1" applyProtection="1">
      <alignment horizontal="center"/>
      <protection/>
    </xf>
    <xf numFmtId="14" fontId="41" fillId="0" borderId="0" xfId="0" applyNumberFormat="1" applyFont="1" applyBorder="1" applyAlignment="1" applyProtection="1">
      <alignment horizontal="left"/>
      <protection/>
    </xf>
    <xf numFmtId="0" fontId="41" fillId="0" borderId="0" xfId="0" applyFont="1" applyFill="1" applyBorder="1" applyAlignment="1" applyProtection="1">
      <alignment horizontal="right"/>
      <protection/>
    </xf>
    <xf numFmtId="0" fontId="41" fillId="0" borderId="0" xfId="0" applyFont="1" applyBorder="1" applyProtection="1">
      <protection/>
    </xf>
    <xf numFmtId="0" fontId="47" fillId="0" borderId="14" xfId="0" applyFont="1" applyFill="1" applyBorder="1" applyAlignment="1" applyProtection="1">
      <alignment/>
      <protection/>
    </xf>
    <xf numFmtId="0" fontId="41" fillId="0" borderId="0" xfId="0" applyFont="1" applyFill="1" applyAlignment="1" applyProtection="1">
      <alignment/>
      <protection/>
    </xf>
    <xf numFmtId="0" fontId="3" fillId="0" borderId="0" xfId="0" applyFont="1" applyFill="1" applyProtection="1">
      <protection/>
    </xf>
    <xf numFmtId="0" fontId="3" fillId="0" borderId="15" xfId="0" applyFont="1" applyBorder="1" applyAlignment="1" applyProtection="1">
      <alignment horizontal="center"/>
      <protection/>
    </xf>
    <xf numFmtId="0" fontId="3" fillId="0" borderId="9" xfId="0" applyFont="1" applyBorder="1" applyAlignment="1" applyProtection="1">
      <alignment horizontal="center"/>
      <protection/>
    </xf>
    <xf numFmtId="43" fontId="0" fillId="0" borderId="0" xfId="18" applyFont="1" applyProtection="1">
      <protection/>
    </xf>
    <xf numFmtId="0" fontId="43" fillId="0" borderId="0" xfId="0" applyNumberFormat="1" applyFont="1" applyBorder="1" applyProtection="1">
      <protection/>
    </xf>
    <xf numFmtId="0" fontId="3" fillId="25" borderId="16" xfId="0" applyNumberFormat="1" applyFont="1" applyFill="1" applyBorder="1" applyAlignment="1" applyProtection="1">
      <alignment horizontal="center"/>
      <protection/>
    </xf>
    <xf numFmtId="0" fontId="0" fillId="0" borderId="0" xfId="0" applyNumberFormat="1" applyFont="1" applyProtection="1">
      <protection/>
    </xf>
    <xf numFmtId="0" fontId="41" fillId="0" borderId="4" xfId="18" applyNumberFormat="1" applyFont="1" applyFill="1" applyBorder="1" applyAlignment="1" applyProtection="1">
      <alignment horizontal="center"/>
      <protection/>
    </xf>
    <xf numFmtId="0" fontId="41" fillId="0" borderId="4" xfId="18" applyNumberFormat="1" applyFont="1" applyBorder="1" applyAlignment="1" applyProtection="1">
      <alignment horizontal="center"/>
      <protection/>
    </xf>
    <xf numFmtId="0" fontId="41" fillId="0" borderId="17" xfId="18" applyNumberFormat="1" applyFont="1" applyBorder="1" applyAlignment="1" applyProtection="1">
      <alignment horizontal="center"/>
      <protection/>
    </xf>
    <xf numFmtId="0" fontId="41" fillId="0" borderId="0" xfId="0" applyNumberFormat="1" applyFont="1" applyBorder="1" applyProtection="1">
      <protection/>
    </xf>
    <xf numFmtId="0" fontId="41" fillId="26" borderId="0" xfId="0" applyNumberFormat="1" applyFont="1" applyFill="1" applyBorder="1" applyAlignment="1" applyProtection="1">
      <alignment horizontal="center" wrapText="1"/>
      <protection/>
    </xf>
    <xf numFmtId="44" fontId="41" fillId="0" borderId="0" xfId="16" applyFont="1" applyBorder="1" applyAlignment="1" applyProtection="1">
      <alignment horizontal="right"/>
      <protection/>
    </xf>
    <xf numFmtId="0" fontId="41" fillId="26" borderId="0" xfId="18" applyNumberFormat="1" applyFont="1" applyFill="1" applyBorder="1" applyAlignment="1" applyProtection="1">
      <alignment horizontal="center"/>
      <protection/>
    </xf>
    <xf numFmtId="44" fontId="41" fillId="26" borderId="0" xfId="16" applyFont="1" applyFill="1" applyBorder="1" applyAlignment="1" applyProtection="1">
      <alignment horizontal="center"/>
      <protection/>
    </xf>
    <xf numFmtId="44" fontId="41" fillId="26" borderId="18" xfId="16" applyFont="1" applyFill="1" applyBorder="1" applyAlignment="1" applyProtection="1">
      <alignment horizontal="center"/>
      <protection/>
    </xf>
    <xf numFmtId="10" fontId="2" fillId="0" borderId="0" xfId="15" applyNumberFormat="1" applyFont="1" applyBorder="1" applyAlignment="1" applyProtection="1">
      <alignment horizontal="center"/>
      <protection/>
    </xf>
    <xf numFmtId="0" fontId="3" fillId="26" borderId="0" xfId="0" applyNumberFormat="1" applyFont="1" applyFill="1" applyBorder="1" applyAlignment="1" applyProtection="1">
      <alignment horizontal="center"/>
      <protection/>
    </xf>
    <xf numFmtId="0" fontId="3" fillId="26" borderId="0" xfId="0" applyNumberFormat="1" applyFont="1" applyFill="1" applyBorder="1" applyAlignment="1" applyProtection="1">
      <alignment horizontal="center" wrapText="1"/>
      <protection/>
    </xf>
    <xf numFmtId="0" fontId="3" fillId="26" borderId="0" xfId="18" applyNumberFormat="1" applyFont="1" applyFill="1" applyBorder="1" applyAlignment="1" applyProtection="1">
      <alignment horizontal="center"/>
      <protection/>
    </xf>
    <xf numFmtId="9" fontId="3" fillId="26" borderId="0" xfId="15" applyFont="1" applyFill="1" applyBorder="1" applyAlignment="1" applyProtection="1">
      <alignment horizontal="center"/>
      <protection/>
    </xf>
    <xf numFmtId="9" fontId="41" fillId="26" borderId="4" xfId="15" applyFont="1" applyFill="1" applyBorder="1" applyAlignment="1" applyProtection="1">
      <alignment horizontal="center" wrapText="1"/>
      <protection/>
    </xf>
    <xf numFmtId="0" fontId="3" fillId="0" borderId="0" xfId="0" applyNumberFormat="1" applyFont="1" applyProtection="1">
      <protection/>
    </xf>
    <xf numFmtId="0" fontId="0" fillId="0" borderId="0" xfId="18" applyNumberFormat="1" applyFont="1" applyAlignment="1" applyProtection="1">
      <alignment horizontal="center"/>
      <protection/>
    </xf>
    <xf numFmtId="0" fontId="3" fillId="0" borderId="0" xfId="18" applyNumberFormat="1" applyFont="1" applyAlignment="1" applyProtection="1">
      <alignment horizontal="center"/>
      <protection/>
    </xf>
    <xf numFmtId="0" fontId="3" fillId="0" borderId="0" xfId="18" applyNumberFormat="1" applyFont="1" applyBorder="1" applyProtection="1">
      <protection/>
    </xf>
    <xf numFmtId="44" fontId="3" fillId="0" borderId="0" xfId="18" applyNumberFormat="1" applyFont="1" applyFill="1" applyBorder="1" applyAlignment="1" applyProtection="1">
      <alignment horizontal="center"/>
      <protection/>
    </xf>
    <xf numFmtId="0" fontId="3" fillId="0" borderId="0" xfId="18" applyNumberFormat="1" applyFont="1" applyFill="1" applyBorder="1" applyAlignment="1" applyProtection="1">
      <alignment horizontal="center"/>
      <protection/>
    </xf>
    <xf numFmtId="0" fontId="3" fillId="0" borderId="0" xfId="18" applyNumberFormat="1" applyFont="1" applyBorder="1" applyAlignment="1" applyProtection="1">
      <alignment horizontal="center"/>
      <protection/>
    </xf>
    <xf numFmtId="43" fontId="42" fillId="0" borderId="0" xfId="18" applyFont="1" applyAlignment="1" applyProtection="1">
      <alignment/>
      <protection/>
    </xf>
    <xf numFmtId="43" fontId="38" fillId="0" borderId="0" xfId="18" applyFont="1" applyAlignment="1" applyProtection="1">
      <alignment/>
      <protection/>
    </xf>
    <xf numFmtId="43" fontId="41" fillId="0" borderId="0" xfId="18" applyFont="1" applyProtection="1">
      <protection/>
    </xf>
    <xf numFmtId="43" fontId="43" fillId="0" borderId="0" xfId="18" applyFont="1" applyBorder="1" applyAlignment="1" applyProtection="1">
      <alignment/>
      <protection/>
    </xf>
    <xf numFmtId="43" fontId="38" fillId="0" borderId="0" xfId="18" applyFont="1" applyBorder="1" applyAlignment="1" applyProtection="1">
      <alignment horizontal="center"/>
      <protection/>
    </xf>
    <xf numFmtId="43" fontId="3" fillId="0" borderId="0" xfId="18" applyFont="1" applyBorder="1" applyAlignment="1" applyProtection="1">
      <alignment/>
      <protection/>
    </xf>
    <xf numFmtId="43" fontId="36" fillId="0" borderId="0" xfId="18" applyFont="1" applyBorder="1" applyAlignment="1" applyProtection="1">
      <alignment horizontal="center"/>
      <protection/>
    </xf>
    <xf numFmtId="43" fontId="36" fillId="0" borderId="0" xfId="18" applyFont="1" applyAlignment="1" applyProtection="1">
      <alignment/>
      <protection/>
    </xf>
    <xf numFmtId="43" fontId="43" fillId="0" borderId="0" xfId="18" applyFont="1" applyBorder="1" applyAlignment="1" applyProtection="1">
      <alignment horizontal="center"/>
      <protection/>
    </xf>
    <xf numFmtId="43" fontId="44" fillId="0" borderId="0" xfId="18" applyFont="1" applyProtection="1">
      <protection/>
    </xf>
    <xf numFmtId="43" fontId="43" fillId="0" borderId="0" xfId="18" applyFont="1" applyProtection="1">
      <protection/>
    </xf>
    <xf numFmtId="43" fontId="42" fillId="0" borderId="0" xfId="18" applyFont="1" applyAlignment="1" applyProtection="1">
      <alignment horizontal="center"/>
      <protection/>
    </xf>
    <xf numFmtId="43" fontId="43" fillId="0" borderId="0" xfId="18" applyFont="1" applyBorder="1" applyProtection="1">
      <protection/>
    </xf>
    <xf numFmtId="43" fontId="41" fillId="0" borderId="0" xfId="18" applyFont="1" applyBorder="1" applyAlignment="1" applyProtection="1">
      <alignment horizontal="center"/>
      <protection/>
    </xf>
    <xf numFmtId="43" fontId="3" fillId="0" borderId="19" xfId="18" applyFont="1" applyFill="1" applyBorder="1" applyAlignment="1" applyProtection="1">
      <alignment horizontal="center"/>
      <protection/>
    </xf>
    <xf numFmtId="43" fontId="3" fillId="0" borderId="1" xfId="18" applyFont="1" applyFill="1" applyBorder="1" applyAlignment="1" applyProtection="1">
      <alignment horizontal="center" wrapText="1"/>
      <protection/>
    </xf>
    <xf numFmtId="43" fontId="3" fillId="0" borderId="20" xfId="18" applyFont="1" applyFill="1" applyBorder="1" applyAlignment="1" applyProtection="1">
      <alignment horizontal="center"/>
      <protection/>
    </xf>
    <xf numFmtId="9" fontId="3" fillId="0" borderId="14" xfId="0" applyNumberFormat="1" applyFont="1" applyBorder="1" applyAlignment="1" applyProtection="1">
      <alignment horizontal="center"/>
      <protection/>
    </xf>
    <xf numFmtId="0" fontId="3" fillId="0" borderId="14" xfId="0" applyFont="1" applyBorder="1" applyAlignment="1" applyProtection="1">
      <alignment horizontal="center"/>
      <protection/>
    </xf>
    <xf numFmtId="10" fontId="3" fillId="0" borderId="0" xfId="15" applyNumberFormat="1" applyFont="1" applyBorder="1" applyProtection="1">
      <protection/>
    </xf>
    <xf numFmtId="10" fontId="2" fillId="0" borderId="20" xfId="15" applyNumberFormat="1" applyFont="1" applyFill="1" applyBorder="1" applyAlignment="1" applyProtection="1">
      <alignment horizontal="center" wrapText="1"/>
      <protection/>
    </xf>
    <xf numFmtId="10" fontId="2" fillId="0" borderId="21" xfId="15" applyNumberFormat="1" applyFont="1" applyFill="1" applyBorder="1" applyAlignment="1" applyProtection="1">
      <alignment horizontal="center" wrapText="1"/>
      <protection/>
    </xf>
    <xf numFmtId="10" fontId="2" fillId="0" borderId="20" xfId="15" applyNumberFormat="1" applyFont="1" applyBorder="1" applyAlignment="1" applyProtection="1">
      <alignment horizontal="center"/>
      <protection/>
    </xf>
    <xf numFmtId="10" fontId="2" fillId="0" borderId="21" xfId="15" applyNumberFormat="1" applyFont="1" applyBorder="1" applyAlignment="1" applyProtection="1">
      <alignment horizontal="center"/>
      <protection/>
    </xf>
    <xf numFmtId="0" fontId="64" fillId="0" borderId="22" xfId="18" applyNumberFormat="1" applyFont="1" applyFill="1" applyBorder="1" applyAlignment="1" applyProtection="1">
      <alignment/>
      <protection/>
    </xf>
    <xf numFmtId="0" fontId="41" fillId="0" borderId="0" xfId="0" applyFont="1" applyFill="1" applyBorder="1" applyAlignment="1" applyProtection="1">
      <alignment/>
      <protection/>
    </xf>
    <xf numFmtId="0" fontId="3" fillId="25" borderId="19" xfId="0" applyNumberFormat="1" applyFont="1" applyFill="1" applyBorder="1" applyAlignment="1" applyProtection="1">
      <alignment horizontal="center" vertical="center" wrapText="1"/>
      <protection/>
    </xf>
    <xf numFmtId="0" fontId="3" fillId="25" borderId="4" xfId="18" applyNumberFormat="1" applyFont="1" applyFill="1" applyBorder="1" applyAlignment="1" applyProtection="1">
      <alignment horizontal="center" vertical="center" wrapText="1"/>
      <protection/>
    </xf>
    <xf numFmtId="9" fontId="3" fillId="0" borderId="23" xfId="15" applyFont="1" applyBorder="1" applyAlignment="1" applyProtection="1">
      <alignment horizontal="center" vertical="center" wrapText="1"/>
      <protection/>
    </xf>
    <xf numFmtId="0" fontId="43" fillId="26" borderId="0" xfId="0" applyNumberFormat="1" applyFont="1" applyFill="1" applyBorder="1" applyAlignment="1" applyProtection="1">
      <alignment horizontal="center" wrapText="1"/>
      <protection/>
    </xf>
    <xf numFmtId="44" fontId="43" fillId="0" borderId="24" xfId="16" applyFont="1" applyBorder="1" applyAlignment="1" applyProtection="1">
      <alignment horizontal="right"/>
      <protection/>
    </xf>
    <xf numFmtId="0" fontId="43" fillId="26" borderId="25" xfId="18" applyNumberFormat="1" applyFont="1" applyFill="1" applyBorder="1" applyAlignment="1" applyProtection="1">
      <alignment horizontal="center"/>
      <protection/>
    </xf>
    <xf numFmtId="10" fontId="44" fillId="0" borderId="26" xfId="15" applyNumberFormat="1" applyFont="1" applyBorder="1" applyAlignment="1" applyProtection="1">
      <alignment horizontal="center"/>
      <protection/>
    </xf>
    <xf numFmtId="44" fontId="43" fillId="0" borderId="0" xfId="16" applyFont="1" applyProtection="1">
      <protection/>
    </xf>
    <xf numFmtId="44" fontId="43" fillId="0" borderId="0" xfId="16" applyFont="1" applyAlignment="1" applyProtection="1">
      <alignment horizontal="center"/>
      <protection/>
    </xf>
    <xf numFmtId="172" fontId="43" fillId="0" borderId="27" xfId="16" applyNumberFormat="1" applyFont="1" applyBorder="1" applyAlignment="1" applyProtection="1">
      <alignment horizontal="center"/>
      <protection/>
    </xf>
    <xf numFmtId="9" fontId="43" fillId="0" borderId="28" xfId="15" applyFont="1" applyBorder="1" applyAlignment="1" applyProtection="1">
      <alignment horizontal="center"/>
      <protection/>
    </xf>
    <xf numFmtId="10" fontId="43" fillId="0" borderId="26" xfId="15" applyNumberFormat="1" applyFont="1" applyBorder="1" applyAlignment="1" applyProtection="1">
      <alignment horizontal="center"/>
      <protection/>
    </xf>
    <xf numFmtId="0" fontId="52" fillId="0" borderId="0" xfId="18" applyNumberFormat="1" applyFont="1" applyFill="1" applyBorder="1" applyAlignment="1" applyProtection="1">
      <alignment horizontal="center"/>
      <protection/>
    </xf>
    <xf numFmtId="0" fontId="43" fillId="0" borderId="0" xfId="0" applyNumberFormat="1" applyFont="1" applyBorder="1" applyAlignment="1" applyProtection="1">
      <alignment horizontal="right"/>
      <protection/>
    </xf>
    <xf numFmtId="0" fontId="83" fillId="0" borderId="0" xfId="18" applyNumberFormat="1" applyFont="1" applyFill="1" applyBorder="1" applyAlignment="1" applyProtection="1">
      <alignment horizontal="center"/>
      <protection/>
    </xf>
    <xf numFmtId="0" fontId="43" fillId="0" borderId="0" xfId="0" applyNumberFormat="1" applyFont="1" applyBorder="1" applyAlignment="1" applyProtection="1">
      <alignment horizontal="right" vertical="center"/>
      <protection/>
    </xf>
    <xf numFmtId="0" fontId="84" fillId="0" borderId="0" xfId="18" applyNumberFormat="1" applyFont="1" applyFill="1" applyBorder="1" applyAlignment="1" applyProtection="1">
      <alignment/>
      <protection/>
    </xf>
    <xf numFmtId="0" fontId="44" fillId="0" borderId="0" xfId="0" applyNumberFormat="1" applyFont="1" applyFill="1" applyProtection="1">
      <protection/>
    </xf>
    <xf numFmtId="0" fontId="44" fillId="0" borderId="0" xfId="0" applyNumberFormat="1" applyFont="1" applyFill="1" applyAlignment="1" applyProtection="1">
      <alignment/>
      <protection/>
    </xf>
    <xf numFmtId="0" fontId="60" fillId="0" borderId="0" xfId="0" applyFont="1" applyProtection="1">
      <protection/>
    </xf>
    <xf numFmtId="0" fontId="2" fillId="0" borderId="0" xfId="0" applyFont="1" applyAlignment="1" applyProtection="1">
      <alignment horizontal="center"/>
      <protection/>
    </xf>
    <xf numFmtId="0" fontId="2" fillId="0" borderId="0" xfId="0" applyFont="1" applyProtection="1">
      <protection/>
    </xf>
    <xf numFmtId="0" fontId="63" fillId="0" borderId="0" xfId="0" applyFont="1" applyProtection="1">
      <protection/>
    </xf>
    <xf numFmtId="0" fontId="51" fillId="0" borderId="0" xfId="0" applyFont="1" applyProtection="1">
      <protection/>
    </xf>
    <xf numFmtId="0" fontId="2" fillId="0" borderId="0" xfId="0" applyFont="1" applyFill="1" applyBorder="1" applyProtection="1">
      <protection/>
    </xf>
    <xf numFmtId="0" fontId="88" fillId="0" borderId="0" xfId="18" applyNumberFormat="1" applyFont="1" applyFill="1" applyBorder="1" applyAlignment="1" applyProtection="1">
      <alignment/>
      <protection/>
    </xf>
    <xf numFmtId="0" fontId="70" fillId="0" borderId="0" xfId="18" applyNumberFormat="1" applyFont="1" applyFill="1" applyBorder="1" applyAlignment="1" applyProtection="1">
      <alignment/>
      <protection/>
    </xf>
    <xf numFmtId="9" fontId="89" fillId="0" borderId="0" xfId="15" applyFont="1" applyAlignment="1" applyProtection="1">
      <alignment horizontal="center"/>
      <protection/>
    </xf>
    <xf numFmtId="0" fontId="65" fillId="0" borderId="0" xfId="18" applyNumberFormat="1" applyFont="1" applyFill="1" applyBorder="1" applyAlignment="1" applyProtection="1">
      <alignment/>
      <protection/>
    </xf>
    <xf numFmtId="0" fontId="65" fillId="0" borderId="0" xfId="18" applyNumberFormat="1" applyFont="1" applyFill="1" applyBorder="1" applyAlignment="1" applyProtection="1">
      <alignment horizontal="center"/>
      <protection/>
    </xf>
    <xf numFmtId="0" fontId="0" fillId="0" borderId="0" xfId="18" applyNumberFormat="1" applyFont="1" applyFill="1" applyAlignment="1" applyProtection="1">
      <alignment horizontal="center"/>
      <protection/>
    </xf>
    <xf numFmtId="14" fontId="90" fillId="0" borderId="0" xfId="18" applyNumberFormat="1" applyFont="1" applyFill="1" applyBorder="1" applyAlignment="1" applyProtection="1">
      <alignment horizontal="left"/>
      <protection/>
    </xf>
    <xf numFmtId="14" fontId="90" fillId="0" borderId="29" xfId="18" applyNumberFormat="1" applyFont="1" applyFill="1" applyBorder="1" applyAlignment="1" applyProtection="1">
      <alignment horizontal="left"/>
      <protection/>
    </xf>
    <xf numFmtId="0" fontId="35" fillId="0" borderId="0" xfId="0" applyFont="1" applyFill="1" applyBorder="1" applyAlignment="1" applyProtection="1">
      <alignment/>
      <protection/>
    </xf>
    <xf numFmtId="0" fontId="0" fillId="0" borderId="0" xfId="0" applyFont="1" applyFill="1" applyProtection="1">
      <protection/>
    </xf>
    <xf numFmtId="0" fontId="0" fillId="0" borderId="0" xfId="0" applyFont="1" applyFill="1" applyAlignment="1" applyProtection="1">
      <alignment horizontal="center"/>
      <protection/>
    </xf>
    <xf numFmtId="0" fontId="92" fillId="0" borderId="0" xfId="0" applyFont="1" applyFill="1" applyBorder="1" applyAlignment="1" applyProtection="1">
      <alignment/>
      <protection/>
    </xf>
    <xf numFmtId="9" fontId="92" fillId="0" borderId="0" xfId="15" applyFont="1" applyFill="1" applyBorder="1" applyAlignment="1" applyProtection="1">
      <alignment/>
      <protection/>
    </xf>
    <xf numFmtId="43" fontId="3" fillId="0" borderId="0" xfId="0" applyNumberFormat="1" applyFont="1" applyFill="1" applyAlignment="1" applyProtection="1">
      <alignment horizontal="center"/>
      <protection/>
    </xf>
    <xf numFmtId="43" fontId="101" fillId="27" borderId="19" xfId="18" applyNumberFormat="1" applyFont="1" applyFill="1" applyBorder="1" applyAlignment="1" applyProtection="1">
      <alignment/>
      <protection locked="0"/>
    </xf>
    <xf numFmtId="43" fontId="101" fillId="27" borderId="20" xfId="18" applyNumberFormat="1" applyFont="1" applyFill="1" applyBorder="1" applyProtection="1">
      <protection locked="0"/>
    </xf>
    <xf numFmtId="43" fontId="101" fillId="27" borderId="19" xfId="18" applyNumberFormat="1" applyFont="1" applyFill="1" applyBorder="1" applyProtection="1">
      <protection locked="0"/>
    </xf>
    <xf numFmtId="43" fontId="101" fillId="27" borderId="1" xfId="18" applyNumberFormat="1" applyFont="1" applyFill="1" applyBorder="1" applyProtection="1">
      <protection locked="0"/>
    </xf>
    <xf numFmtId="43" fontId="101" fillId="27" borderId="30" xfId="18" applyNumberFormat="1" applyFont="1" applyFill="1" applyBorder="1" applyProtection="1">
      <protection locked="0"/>
    </xf>
    <xf numFmtId="43" fontId="101" fillId="27" borderId="31" xfId="18" applyNumberFormat="1" applyFont="1" applyFill="1" applyBorder="1" applyProtection="1">
      <protection locked="0"/>
    </xf>
    <xf numFmtId="43" fontId="101" fillId="27" borderId="21" xfId="18" applyNumberFormat="1" applyFont="1" applyFill="1" applyBorder="1" applyProtection="1">
      <protection locked="0"/>
    </xf>
    <xf numFmtId="0" fontId="77" fillId="0" borderId="1" xfId="274" applyFont="1" applyFill="1" applyBorder="1" applyAlignment="1" applyProtection="1">
      <alignment horizontal="center"/>
      <protection/>
    </xf>
    <xf numFmtId="43" fontId="101" fillId="27" borderId="30" xfId="18" applyNumberFormat="1" applyFont="1" applyFill="1" applyBorder="1" applyAlignment="1" applyProtection="1">
      <alignment/>
      <protection locked="0"/>
    </xf>
    <xf numFmtId="49" fontId="45" fillId="27" borderId="14" xfId="0" applyNumberFormat="1" applyFont="1" applyFill="1" applyBorder="1" applyAlignment="1" applyProtection="1">
      <alignment horizontal="center"/>
      <protection locked="0"/>
    </xf>
    <xf numFmtId="14" fontId="43" fillId="27" borderId="32" xfId="0" applyNumberFormat="1" applyFont="1" applyFill="1" applyBorder="1" applyAlignment="1" applyProtection="1">
      <alignment horizontal="center"/>
      <protection locked="0"/>
    </xf>
    <xf numFmtId="14" fontId="43" fillId="27" borderId="14" xfId="0" applyNumberFormat="1" applyFont="1" applyFill="1" applyBorder="1" applyAlignment="1" applyProtection="1">
      <alignment horizontal="center"/>
      <protection locked="0"/>
    </xf>
    <xf numFmtId="0" fontId="78" fillId="27" borderId="0" xfId="0" applyFont="1" applyFill="1" applyBorder="1" applyProtection="1">
      <protection locked="0"/>
    </xf>
    <xf numFmtId="0" fontId="78" fillId="27" borderId="14" xfId="0" applyFont="1" applyFill="1" applyBorder="1" applyProtection="1">
      <protection locked="0"/>
    </xf>
    <xf numFmtId="0" fontId="78" fillId="27" borderId="29" xfId="0" applyFont="1" applyFill="1" applyBorder="1" applyProtection="1">
      <protection locked="0"/>
    </xf>
    <xf numFmtId="43" fontId="100" fillId="27" borderId="14" xfId="16" applyNumberFormat="1" applyFont="1" applyFill="1" applyBorder="1" applyProtection="1">
      <protection locked="0"/>
    </xf>
    <xf numFmtId="0" fontId="77" fillId="0" borderId="1" xfId="274" applyFont="1" applyBorder="1" applyAlignment="1" applyProtection="1">
      <alignment horizontal="center"/>
      <protection/>
    </xf>
    <xf numFmtId="0" fontId="41" fillId="28" borderId="0" xfId="0" applyFont="1" applyFill="1" applyBorder="1" applyAlignment="1" applyProtection="1">
      <alignment horizontal="right"/>
      <protection/>
    </xf>
    <xf numFmtId="174" fontId="77" fillId="0" borderId="4" xfId="274" applyNumberFormat="1" applyFont="1" applyBorder="1" applyAlignment="1" applyProtection="1">
      <alignment vertical="center"/>
      <protection/>
    </xf>
    <xf numFmtId="174" fontId="77" fillId="0" borderId="32" xfId="274" applyNumberFormat="1" applyFont="1" applyBorder="1" applyAlignment="1" applyProtection="1">
      <alignment vertical="center"/>
      <protection/>
    </xf>
    <xf numFmtId="0" fontId="78" fillId="27" borderId="33" xfId="0" applyFont="1" applyFill="1" applyBorder="1" applyProtection="1">
      <protection locked="0"/>
    </xf>
    <xf numFmtId="14" fontId="78" fillId="27" borderId="34" xfId="0" applyNumberFormat="1" applyFont="1" applyFill="1" applyBorder="1" applyAlignment="1" applyProtection="1">
      <alignment horizontal="center"/>
      <protection locked="0"/>
    </xf>
    <xf numFmtId="0" fontId="78" fillId="27" borderId="35" xfId="0" applyFont="1" applyFill="1" applyBorder="1" applyProtection="1">
      <protection locked="0"/>
    </xf>
    <xf numFmtId="14" fontId="78" fillId="27" borderId="23" xfId="0" applyNumberFormat="1" applyFont="1" applyFill="1" applyBorder="1" applyAlignment="1" applyProtection="1">
      <alignment horizontal="center"/>
      <protection locked="0"/>
    </xf>
    <xf numFmtId="0" fontId="78" fillId="27" borderId="36" xfId="0" applyFont="1" applyFill="1" applyBorder="1" applyProtection="1">
      <protection locked="0"/>
    </xf>
    <xf numFmtId="43" fontId="102" fillId="0" borderId="19" xfId="18" applyFont="1" applyBorder="1" applyAlignment="1" applyProtection="1">
      <alignment/>
      <protection/>
    </xf>
    <xf numFmtId="43" fontId="102" fillId="0" borderId="4" xfId="18" applyFont="1" applyBorder="1" applyAlignment="1" applyProtection="1">
      <alignment/>
      <protection/>
    </xf>
    <xf numFmtId="43" fontId="102" fillId="0" borderId="19" xfId="18" applyFont="1" applyBorder="1" applyProtection="1">
      <protection/>
    </xf>
    <xf numFmtId="43" fontId="102" fillId="0" borderId="1" xfId="18" applyFont="1" applyBorder="1" applyProtection="1">
      <protection/>
    </xf>
    <xf numFmtId="43" fontId="102" fillId="0" borderId="20" xfId="18" applyFont="1" applyBorder="1" applyProtection="1">
      <protection/>
    </xf>
    <xf numFmtId="43" fontId="102" fillId="0" borderId="37" xfId="18" applyFont="1" applyBorder="1" applyAlignment="1" applyProtection="1">
      <alignment/>
      <protection/>
    </xf>
    <xf numFmtId="43" fontId="102" fillId="0" borderId="30" xfId="18" applyFont="1" applyBorder="1" applyAlignment="1" applyProtection="1">
      <alignment/>
      <protection/>
    </xf>
    <xf numFmtId="43" fontId="102" fillId="0" borderId="17" xfId="18" applyFont="1" applyBorder="1" applyAlignment="1" applyProtection="1">
      <alignment/>
      <protection/>
    </xf>
    <xf numFmtId="43" fontId="102" fillId="0" borderId="0" xfId="18" applyFont="1" applyProtection="1">
      <protection/>
    </xf>
    <xf numFmtId="43" fontId="98" fillId="0" borderId="0" xfId="18" applyFont="1" applyProtection="1">
      <protection/>
    </xf>
    <xf numFmtId="43" fontId="98" fillId="0" borderId="38" xfId="18" applyFont="1" applyBorder="1" applyProtection="1">
      <protection/>
    </xf>
    <xf numFmtId="43" fontId="98" fillId="0" borderId="36" xfId="18" applyFont="1" applyBorder="1" applyProtection="1">
      <protection/>
    </xf>
    <xf numFmtId="43" fontId="98" fillId="0" borderId="29" xfId="18" applyFont="1" applyBorder="1" applyProtection="1">
      <protection/>
    </xf>
    <xf numFmtId="43" fontId="98" fillId="0" borderId="39" xfId="18" applyFont="1" applyBorder="1" applyProtection="1">
      <protection/>
    </xf>
    <xf numFmtId="0" fontId="102" fillId="0" borderId="0" xfId="0" applyFont="1" applyProtection="1">
      <protection/>
    </xf>
    <xf numFmtId="0" fontId="98" fillId="0" borderId="0" xfId="0" applyFont="1" applyProtection="1">
      <protection/>
    </xf>
    <xf numFmtId="43" fontId="98" fillId="0" borderId="0" xfId="18" applyFont="1" applyBorder="1" applyAlignment="1" applyProtection="1">
      <alignment horizontal="right"/>
      <protection/>
    </xf>
    <xf numFmtId="43" fontId="98" fillId="0" borderId="0" xfId="18" applyFont="1" applyBorder="1" applyProtection="1">
      <protection/>
    </xf>
    <xf numFmtId="43" fontId="102" fillId="0" borderId="30" xfId="18" applyFont="1" applyBorder="1" applyProtection="1">
      <protection/>
    </xf>
    <xf numFmtId="43" fontId="102" fillId="0" borderId="31" xfId="18" applyFont="1" applyBorder="1" applyProtection="1">
      <protection/>
    </xf>
    <xf numFmtId="43" fontId="102" fillId="0" borderId="21" xfId="18" applyFont="1" applyBorder="1" applyProtection="1">
      <protection/>
    </xf>
    <xf numFmtId="43" fontId="102" fillId="0" borderId="40" xfId="18" applyFont="1" applyBorder="1" applyAlignment="1" applyProtection="1">
      <alignment/>
      <protection/>
    </xf>
    <xf numFmtId="43" fontId="102" fillId="0" borderId="41" xfId="18" applyFont="1" applyBorder="1" applyAlignment="1" applyProtection="1">
      <alignment/>
      <protection/>
    </xf>
    <xf numFmtId="14" fontId="41" fillId="0" borderId="29" xfId="0" applyNumberFormat="1" applyFont="1" applyBorder="1" applyAlignment="1" applyProtection="1">
      <alignment horizontal="center"/>
      <protection/>
    </xf>
    <xf numFmtId="0" fontId="43" fillId="28" borderId="0" xfId="0" applyFont="1" applyFill="1" applyProtection="1">
      <protection/>
    </xf>
    <xf numFmtId="0" fontId="3" fillId="28" borderId="16" xfId="0" applyFont="1" applyFill="1" applyBorder="1" applyAlignment="1" applyProtection="1">
      <alignment horizontal="center"/>
      <protection/>
    </xf>
    <xf numFmtId="0" fontId="3" fillId="28" borderId="42" xfId="0" applyFont="1" applyFill="1" applyBorder="1" applyAlignment="1" applyProtection="1">
      <alignment horizontal="center"/>
      <protection/>
    </xf>
    <xf numFmtId="0" fontId="3" fillId="28" borderId="43" xfId="0" applyFont="1" applyFill="1" applyBorder="1" applyAlignment="1" applyProtection="1">
      <alignment horizontal="center"/>
      <protection/>
    </xf>
    <xf numFmtId="0" fontId="3" fillId="28" borderId="44" xfId="0" applyFont="1" applyFill="1" applyBorder="1" applyAlignment="1" applyProtection="1">
      <alignment horizontal="center" wrapText="1"/>
      <protection/>
    </xf>
    <xf numFmtId="0" fontId="3" fillId="28" borderId="22" xfId="0" applyFont="1" applyFill="1" applyBorder="1" applyAlignment="1" applyProtection="1">
      <alignment horizontal="center"/>
      <protection/>
    </xf>
    <xf numFmtId="0" fontId="3" fillId="28" borderId="45" xfId="0" applyFont="1" applyFill="1" applyBorder="1" applyAlignment="1" applyProtection="1">
      <alignment horizontal="center"/>
      <protection/>
    </xf>
    <xf numFmtId="43" fontId="3" fillId="28" borderId="0" xfId="0" applyNumberFormat="1" applyFont="1" applyFill="1" applyAlignment="1" applyProtection="1">
      <alignment/>
      <protection/>
    </xf>
    <xf numFmtId="10" fontId="3" fillId="28" borderId="0" xfId="15" applyNumberFormat="1" applyFont="1" applyFill="1" applyAlignment="1" applyProtection="1">
      <alignment/>
      <protection/>
    </xf>
    <xf numFmtId="43" fontId="102" fillId="0" borderId="16" xfId="18" applyFont="1" applyBorder="1" applyProtection="1">
      <protection/>
    </xf>
    <xf numFmtId="43" fontId="102" fillId="0" borderId="46" xfId="18" applyFont="1" applyBorder="1" applyProtection="1">
      <protection/>
    </xf>
    <xf numFmtId="43" fontId="102" fillId="0" borderId="47" xfId="18" applyFont="1" applyBorder="1" applyProtection="1">
      <protection/>
    </xf>
    <xf numFmtId="0" fontId="100" fillId="26" borderId="0" xfId="0" applyFont="1" applyFill="1" applyBorder="1" applyAlignment="1" applyProtection="1">
      <alignment/>
      <protection/>
    </xf>
    <xf numFmtId="0" fontId="100" fillId="26" borderId="0" xfId="0" applyFont="1" applyFill="1" applyBorder="1" applyAlignment="1" applyProtection="1">
      <alignment horizontal="right"/>
      <protection/>
    </xf>
    <xf numFmtId="0" fontId="100" fillId="26" borderId="14" xfId="0" applyFont="1" applyFill="1" applyBorder="1" applyAlignment="1" applyProtection="1">
      <alignment/>
      <protection/>
    </xf>
    <xf numFmtId="0" fontId="100" fillId="26" borderId="14" xfId="0" applyFont="1" applyFill="1" applyBorder="1" applyAlignment="1" applyProtection="1">
      <alignment horizontal="right"/>
      <protection/>
    </xf>
    <xf numFmtId="0" fontId="43" fillId="0" borderId="0" xfId="0" applyFont="1" applyFill="1" applyProtection="1">
      <protection/>
    </xf>
    <xf numFmtId="0" fontId="41" fillId="0" borderId="0" xfId="0" applyFont="1" applyFill="1" applyProtection="1">
      <protection/>
    </xf>
    <xf numFmtId="43" fontId="2" fillId="0" borderId="48" xfId="18" applyNumberFormat="1" applyFont="1" applyBorder="1" applyProtection="1">
      <protection/>
    </xf>
    <xf numFmtId="43" fontId="0" fillId="0" borderId="1" xfId="16" applyNumberFormat="1" applyFont="1" applyFill="1" applyBorder="1" applyProtection="1">
      <protection/>
    </xf>
    <xf numFmtId="43" fontId="44" fillId="0" borderId="0" xfId="18" applyFont="1" applyFill="1" applyBorder="1" applyProtection="1">
      <protection/>
    </xf>
    <xf numFmtId="43" fontId="41" fillId="0" borderId="0" xfId="18" applyFont="1" applyFill="1" applyBorder="1" applyProtection="1">
      <protection/>
    </xf>
    <xf numFmtId="43" fontId="43" fillId="0" borderId="0" xfId="18" applyFont="1" applyFill="1" applyBorder="1" applyProtection="1">
      <protection/>
    </xf>
    <xf numFmtId="0" fontId="58" fillId="0" borderId="0" xfId="210" applyFont="1" applyFill="1" applyBorder="1" applyAlignment="1" applyProtection="1">
      <alignment horizontal="left"/>
      <protection/>
    </xf>
    <xf numFmtId="0" fontId="57" fillId="0" borderId="0" xfId="0" applyFont="1" applyFill="1" applyBorder="1" applyProtection="1">
      <protection/>
    </xf>
    <xf numFmtId="0" fontId="39" fillId="0" borderId="0" xfId="0" applyFont="1" applyFill="1" applyBorder="1" applyProtection="1">
      <protection/>
    </xf>
    <xf numFmtId="0" fontId="3" fillId="28" borderId="47" xfId="0" applyFont="1" applyFill="1" applyBorder="1" applyAlignment="1" applyProtection="1">
      <alignment horizontal="center" wrapText="1"/>
      <protection/>
    </xf>
    <xf numFmtId="0" fontId="3" fillId="28" borderId="49" xfId="0" applyFont="1" applyFill="1" applyBorder="1" applyAlignment="1" applyProtection="1">
      <alignment horizontal="center" wrapText="1"/>
      <protection/>
    </xf>
    <xf numFmtId="0" fontId="43" fillId="0" borderId="0" xfId="0" applyNumberFormat="1" applyFont="1" applyFill="1" applyBorder="1" applyProtection="1">
      <protection/>
    </xf>
    <xf numFmtId="0" fontId="43" fillId="0" borderId="0" xfId="0" applyNumberFormat="1" applyFont="1" applyFill="1" applyAlignment="1" applyProtection="1">
      <alignment/>
      <protection/>
    </xf>
    <xf numFmtId="0" fontId="43" fillId="0" borderId="0" xfId="0" applyNumberFormat="1" applyFont="1" applyFill="1" applyBorder="1" applyAlignment="1" applyProtection="1">
      <alignment/>
      <protection/>
    </xf>
    <xf numFmtId="0" fontId="43" fillId="0" borderId="0" xfId="0" applyNumberFormat="1" applyFont="1" applyFill="1" applyBorder="1" applyAlignment="1" applyProtection="1">
      <alignment horizontal="right" vertical="center"/>
      <protection/>
    </xf>
    <xf numFmtId="14" fontId="42" fillId="0" borderId="0" xfId="0" applyNumberFormat="1" applyFont="1" applyFill="1" applyBorder="1" applyAlignment="1" applyProtection="1">
      <alignment horizontal="left"/>
      <protection/>
    </xf>
    <xf numFmtId="0" fontId="3" fillId="28" borderId="1" xfId="0" applyNumberFormat="1" applyFont="1" applyFill="1" applyBorder="1" applyAlignment="1" applyProtection="1">
      <alignment horizontal="center" vertical="center" wrapText="1"/>
      <protection/>
    </xf>
    <xf numFmtId="0" fontId="3" fillId="28" borderId="1" xfId="18" applyNumberFormat="1" applyFont="1" applyFill="1" applyBorder="1" applyAlignment="1" applyProtection="1">
      <alignment horizontal="center" vertical="center" wrapText="1"/>
      <protection/>
    </xf>
    <xf numFmtId="0" fontId="3" fillId="28" borderId="4" xfId="18" applyNumberFormat="1" applyFont="1" applyFill="1" applyBorder="1" applyAlignment="1" applyProtection="1" quotePrefix="1">
      <alignment horizontal="center" vertical="center" wrapText="1"/>
      <protection/>
    </xf>
    <xf numFmtId="0" fontId="3" fillId="28" borderId="4" xfId="18" applyNumberFormat="1" applyFont="1" applyFill="1" applyBorder="1" applyAlignment="1" applyProtection="1">
      <alignment horizontal="center" vertical="center" wrapText="1"/>
      <protection/>
    </xf>
    <xf numFmtId="43" fontId="41" fillId="0" borderId="40" xfId="16" applyNumberFormat="1" applyFont="1" applyFill="1" applyBorder="1" applyProtection="1">
      <protection/>
    </xf>
    <xf numFmtId="43" fontId="2" fillId="0" borderId="19" xfId="18" applyNumberFormat="1" applyFont="1" applyFill="1" applyBorder="1" applyProtection="1">
      <protection/>
    </xf>
    <xf numFmtId="43" fontId="2" fillId="0" borderId="1" xfId="18" applyNumberFormat="1" applyFont="1" applyFill="1" applyBorder="1" applyProtection="1">
      <protection/>
    </xf>
    <xf numFmtId="43" fontId="2" fillId="0" borderId="20" xfId="18" applyNumberFormat="1" applyFont="1" applyFill="1" applyBorder="1" applyProtection="1">
      <protection/>
    </xf>
    <xf numFmtId="43" fontId="2" fillId="0" borderId="48" xfId="16" applyNumberFormat="1" applyFont="1" applyFill="1" applyBorder="1" applyProtection="1">
      <protection/>
    </xf>
    <xf numFmtId="43" fontId="41" fillId="26" borderId="40" xfId="16" applyNumberFormat="1" applyFont="1" applyFill="1" applyBorder="1" applyProtection="1">
      <protection/>
    </xf>
    <xf numFmtId="43" fontId="2" fillId="26" borderId="1" xfId="18" applyNumberFormat="1" applyFont="1" applyFill="1" applyBorder="1" applyProtection="1">
      <protection/>
    </xf>
    <xf numFmtId="43" fontId="2" fillId="26" borderId="20" xfId="18" applyNumberFormat="1" applyFont="1" applyFill="1" applyBorder="1" applyProtection="1">
      <protection/>
    </xf>
    <xf numFmtId="43" fontId="41" fillId="26" borderId="41" xfId="16" applyNumberFormat="1" applyFont="1" applyFill="1" applyBorder="1" applyProtection="1">
      <protection/>
    </xf>
    <xf numFmtId="43" fontId="2" fillId="0" borderId="30" xfId="18" applyNumberFormat="1" applyFont="1" applyFill="1" applyBorder="1" applyProtection="1">
      <protection/>
    </xf>
    <xf numFmtId="43" fontId="2" fillId="0" borderId="31" xfId="18" applyNumberFormat="1" applyFont="1" applyFill="1" applyBorder="1" applyProtection="1">
      <protection/>
    </xf>
    <xf numFmtId="43" fontId="2" fillId="26" borderId="31" xfId="18" applyNumberFormat="1" applyFont="1" applyFill="1" applyBorder="1" applyProtection="1">
      <protection/>
    </xf>
    <xf numFmtId="43" fontId="2" fillId="26" borderId="21" xfId="18" applyNumberFormat="1" applyFont="1" applyFill="1" applyBorder="1" applyProtection="1">
      <protection/>
    </xf>
    <xf numFmtId="43" fontId="43" fillId="26" borderId="25" xfId="16" applyNumberFormat="1" applyFont="1" applyFill="1" applyBorder="1" applyAlignment="1" applyProtection="1">
      <alignment horizontal="center"/>
      <protection/>
    </xf>
    <xf numFmtId="43" fontId="43" fillId="26" borderId="50" xfId="16" applyNumberFormat="1" applyFont="1" applyFill="1" applyBorder="1" applyAlignment="1" applyProtection="1">
      <alignment horizontal="center"/>
      <protection/>
    </xf>
    <xf numFmtId="43" fontId="41" fillId="26" borderId="51" xfId="16" applyNumberFormat="1" applyFont="1" applyFill="1" applyBorder="1" applyAlignment="1" applyProtection="1">
      <alignment horizontal="center" wrapText="1"/>
      <protection/>
    </xf>
    <xf numFmtId="43" fontId="41" fillId="0" borderId="19" xfId="18" applyNumberFormat="1" applyFont="1" applyFill="1" applyBorder="1" applyAlignment="1" applyProtection="1">
      <alignment horizontal="center" wrapText="1"/>
      <protection/>
    </xf>
    <xf numFmtId="43" fontId="41" fillId="0" borderId="48" xfId="18" applyNumberFormat="1" applyFont="1" applyFill="1" applyBorder="1" applyAlignment="1" applyProtection="1">
      <alignment horizontal="center" wrapText="1"/>
      <protection/>
    </xf>
    <xf numFmtId="43" fontId="41" fillId="0" borderId="52" xfId="18" applyNumberFormat="1" applyFont="1" applyFill="1" applyBorder="1" applyAlignment="1" applyProtection="1">
      <alignment horizontal="center" wrapText="1"/>
      <protection/>
    </xf>
    <xf numFmtId="43" fontId="41" fillId="0" borderId="48" xfId="16" applyNumberFormat="1" applyFont="1" applyFill="1" applyBorder="1" applyAlignment="1" applyProtection="1">
      <alignment horizontal="center" wrapText="1"/>
      <protection/>
    </xf>
    <xf numFmtId="43" fontId="41" fillId="26" borderId="41" xfId="16" applyNumberFormat="1" applyFont="1" applyFill="1" applyBorder="1" applyAlignment="1" applyProtection="1">
      <alignment horizontal="center" wrapText="1"/>
      <protection/>
    </xf>
    <xf numFmtId="43" fontId="41" fillId="0" borderId="30" xfId="18" applyNumberFormat="1" applyFont="1" applyFill="1" applyBorder="1" applyAlignment="1" applyProtection="1">
      <alignment horizontal="center" wrapText="1"/>
      <protection/>
    </xf>
    <xf numFmtId="43" fontId="41" fillId="0" borderId="53" xfId="18" applyNumberFormat="1" applyFont="1" applyFill="1" applyBorder="1" applyAlignment="1" applyProtection="1">
      <alignment horizontal="center" wrapText="1"/>
      <protection/>
    </xf>
    <xf numFmtId="43" fontId="41" fillId="0" borderId="54" xfId="18" applyNumberFormat="1" applyFont="1" applyFill="1" applyBorder="1" applyAlignment="1" applyProtection="1">
      <alignment horizontal="center" wrapText="1"/>
      <protection/>
    </xf>
    <xf numFmtId="43" fontId="43" fillId="0" borderId="28" xfId="16" applyNumberFormat="1" applyFont="1" applyBorder="1" applyProtection="1">
      <protection/>
    </xf>
    <xf numFmtId="43" fontId="43" fillId="0" borderId="25" xfId="16" applyNumberFormat="1" applyFont="1" applyBorder="1" applyProtection="1">
      <protection/>
    </xf>
    <xf numFmtId="43" fontId="43" fillId="0" borderId="50" xfId="16" applyNumberFormat="1" applyFont="1" applyBorder="1" applyProtection="1">
      <protection/>
    </xf>
    <xf numFmtId="43" fontId="41" fillId="0" borderId="38" xfId="16" applyNumberFormat="1" applyFont="1" applyBorder="1" applyProtection="1">
      <protection/>
    </xf>
    <xf numFmtId="0" fontId="41" fillId="28" borderId="18" xfId="18" applyNumberFormat="1" applyFont="1" applyFill="1" applyBorder="1" applyAlignment="1" applyProtection="1">
      <alignment/>
      <protection/>
    </xf>
    <xf numFmtId="0" fontId="3" fillId="28" borderId="55" xfId="18" applyNumberFormat="1" applyFont="1" applyFill="1" applyBorder="1" applyAlignment="1" applyProtection="1">
      <alignment horizontal="center" vertical="center" wrapText="1"/>
      <protection/>
    </xf>
    <xf numFmtId="0" fontId="3" fillId="28" borderId="45" xfId="18" applyNumberFormat="1" applyFont="1" applyFill="1" applyBorder="1" applyAlignment="1" applyProtection="1">
      <alignment horizontal="center" wrapText="1"/>
      <protection/>
    </xf>
    <xf numFmtId="0" fontId="3" fillId="28" borderId="51" xfId="18" applyNumberFormat="1" applyFont="1" applyFill="1" applyBorder="1" applyAlignment="1" applyProtection="1">
      <alignment horizontal="center" vertical="center" wrapText="1"/>
      <protection/>
    </xf>
    <xf numFmtId="0" fontId="3" fillId="28" borderId="19" xfId="18" applyNumberFormat="1" applyFont="1" applyFill="1" applyBorder="1" applyAlignment="1" applyProtection="1">
      <alignment horizontal="center" vertical="center" wrapText="1"/>
      <protection/>
    </xf>
    <xf numFmtId="0" fontId="3" fillId="28" borderId="20" xfId="18" applyNumberFormat="1" applyFont="1" applyFill="1" applyBorder="1" applyAlignment="1" applyProtection="1" quotePrefix="1">
      <alignment horizontal="center" vertical="center" wrapText="1"/>
      <protection/>
    </xf>
    <xf numFmtId="44" fontId="41" fillId="0" borderId="40" xfId="16" applyNumberFormat="1" applyFont="1" applyFill="1" applyBorder="1" applyProtection="1">
      <protection/>
    </xf>
    <xf numFmtId="44" fontId="43" fillId="26" borderId="25" xfId="16" applyNumberFormat="1" applyFont="1" applyFill="1" applyBorder="1" applyAlignment="1" applyProtection="1">
      <alignment horizontal="center"/>
      <protection/>
    </xf>
    <xf numFmtId="44" fontId="41" fillId="26" borderId="51" xfId="16" applyNumberFormat="1" applyFont="1" applyFill="1" applyBorder="1" applyAlignment="1" applyProtection="1">
      <alignment horizontal="center" wrapText="1"/>
      <protection/>
    </xf>
    <xf numFmtId="44" fontId="41" fillId="0" borderId="48" xfId="16" applyNumberFormat="1" applyFont="1" applyFill="1" applyBorder="1" applyAlignment="1" applyProtection="1">
      <alignment horizontal="center" wrapText="1"/>
      <protection/>
    </xf>
    <xf numFmtId="44" fontId="43" fillId="0" borderId="28" xfId="16" applyNumberFormat="1" applyFont="1" applyBorder="1" applyProtection="1">
      <protection/>
    </xf>
    <xf numFmtId="44" fontId="41" fillId="0" borderId="38" xfId="16" applyNumberFormat="1" applyFont="1" applyBorder="1" applyProtection="1">
      <protection/>
    </xf>
    <xf numFmtId="10" fontId="3" fillId="0" borderId="38" xfId="16" applyNumberFormat="1" applyFont="1" applyBorder="1" applyProtection="1">
      <protection/>
    </xf>
    <xf numFmtId="44" fontId="101" fillId="26" borderId="19" xfId="16" applyNumberFormat="1" applyFont="1" applyFill="1" applyBorder="1" applyAlignment="1" applyProtection="1">
      <alignment/>
      <protection/>
    </xf>
    <xf numFmtId="43" fontId="101" fillId="26" borderId="20" xfId="16" applyNumberFormat="1" applyFont="1" applyFill="1" applyBorder="1" applyAlignment="1" applyProtection="1">
      <alignment/>
      <protection/>
    </xf>
    <xf numFmtId="43" fontId="101" fillId="0" borderId="19" xfId="18" applyNumberFormat="1" applyFont="1" applyFill="1" applyBorder="1" applyProtection="1">
      <protection/>
    </xf>
    <xf numFmtId="43" fontId="101" fillId="0" borderId="1" xfId="18" applyNumberFormat="1" applyFont="1" applyFill="1" applyBorder="1" applyProtection="1">
      <protection/>
    </xf>
    <xf numFmtId="43" fontId="101" fillId="0" borderId="20" xfId="18" applyNumberFormat="1" applyFont="1" applyFill="1" applyBorder="1" applyProtection="1">
      <protection/>
    </xf>
    <xf numFmtId="43" fontId="101" fillId="26" borderId="52" xfId="18" applyNumberFormat="1" applyFont="1" applyFill="1" applyBorder="1" applyProtection="1">
      <protection/>
    </xf>
    <xf numFmtId="43" fontId="101" fillId="26" borderId="40" xfId="18" applyNumberFormat="1" applyFont="1" applyFill="1" applyBorder="1" applyProtection="1">
      <protection/>
    </xf>
    <xf numFmtId="43" fontId="101" fillId="26" borderId="19" xfId="16" applyNumberFormat="1" applyFont="1" applyFill="1" applyBorder="1" applyAlignment="1" applyProtection="1">
      <alignment/>
      <protection/>
    </xf>
    <xf numFmtId="43" fontId="101" fillId="26" borderId="30" xfId="0" applyNumberFormat="1" applyFont="1" applyFill="1" applyBorder="1" applyAlignment="1" applyProtection="1">
      <alignment/>
      <protection/>
    </xf>
    <xf numFmtId="43" fontId="101" fillId="26" borderId="21" xfId="16" applyNumberFormat="1" applyFont="1" applyFill="1" applyBorder="1" applyProtection="1">
      <protection/>
    </xf>
    <xf numFmtId="43" fontId="101" fillId="0" borderId="30" xfId="18" applyNumberFormat="1" applyFont="1" applyFill="1" applyBorder="1" applyProtection="1">
      <protection/>
    </xf>
    <xf numFmtId="43" fontId="101" fillId="0" borderId="31" xfId="18" applyNumberFormat="1" applyFont="1" applyFill="1" applyBorder="1" applyProtection="1">
      <protection/>
    </xf>
    <xf numFmtId="43" fontId="101" fillId="0" borderId="21" xfId="18" applyNumberFormat="1" applyFont="1" applyFill="1" applyBorder="1" applyProtection="1">
      <protection/>
    </xf>
    <xf numFmtId="43" fontId="101" fillId="26" borderId="54" xfId="18" applyNumberFormat="1" applyFont="1" applyFill="1" applyBorder="1" applyProtection="1">
      <protection/>
    </xf>
    <xf numFmtId="43" fontId="101" fillId="26" borderId="41" xfId="18" applyNumberFormat="1" applyFont="1" applyFill="1" applyBorder="1" applyProtection="1">
      <protection/>
    </xf>
    <xf numFmtId="0" fontId="100" fillId="0" borderId="0" xfId="0" applyFont="1" applyAlignment="1" applyProtection="1">
      <alignment horizontal="center"/>
      <protection/>
    </xf>
    <xf numFmtId="43" fontId="101" fillId="0" borderId="38" xfId="0" applyNumberFormat="1" applyFont="1" applyBorder="1" applyProtection="1">
      <protection/>
    </xf>
    <xf numFmtId="43" fontId="101" fillId="0" borderId="38" xfId="18" applyNumberFormat="1" applyFont="1" applyBorder="1" applyProtection="1">
      <protection/>
    </xf>
    <xf numFmtId="0" fontId="115" fillId="28" borderId="0" xfId="0" applyFont="1" applyFill="1" applyBorder="1" applyProtection="1">
      <protection/>
    </xf>
    <xf numFmtId="10" fontId="103" fillId="28" borderId="0" xfId="0" applyNumberFormat="1" applyFont="1" applyFill="1" applyBorder="1" applyProtection="1">
      <protection/>
    </xf>
    <xf numFmtId="0" fontId="104" fillId="28" borderId="56" xfId="0" applyFont="1" applyFill="1" applyBorder="1" applyAlignment="1" applyProtection="1">
      <alignment vertical="center"/>
      <protection/>
    </xf>
    <xf numFmtId="0" fontId="104" fillId="28" borderId="24" xfId="0" applyFont="1" applyFill="1" applyBorder="1" applyAlignment="1" applyProtection="1">
      <alignment vertical="center"/>
      <protection/>
    </xf>
    <xf numFmtId="44" fontId="104" fillId="28" borderId="24" xfId="18" applyNumberFormat="1" applyFont="1" applyFill="1" applyBorder="1" applyProtection="1">
      <protection/>
    </xf>
    <xf numFmtId="0" fontId="103" fillId="28" borderId="57" xfId="0" applyFont="1" applyFill="1" applyBorder="1" applyProtection="1">
      <protection/>
    </xf>
    <xf numFmtId="0" fontId="104" fillId="28" borderId="15" xfId="0" applyFont="1" applyFill="1" applyBorder="1" applyAlignment="1" applyProtection="1">
      <alignment horizontal="left" vertical="center"/>
      <protection/>
    </xf>
    <xf numFmtId="0" fontId="104" fillId="28" borderId="0" xfId="0" applyFont="1" applyFill="1" applyBorder="1" applyAlignment="1" applyProtection="1">
      <alignment horizontal="left" vertical="center"/>
      <protection/>
    </xf>
    <xf numFmtId="43" fontId="104" fillId="28" borderId="0" xfId="0" applyNumberFormat="1" applyFont="1" applyFill="1" applyBorder="1" applyProtection="1">
      <protection/>
    </xf>
    <xf numFmtId="0" fontId="85" fillId="28" borderId="58" xfId="210" applyFont="1" applyFill="1" applyBorder="1" applyProtection="1">
      <alignment/>
      <protection/>
    </xf>
    <xf numFmtId="0" fontId="103" fillId="28" borderId="58" xfId="0" applyFont="1" applyFill="1" applyBorder="1" applyProtection="1">
      <protection/>
    </xf>
    <xf numFmtId="0" fontId="115" fillId="28" borderId="15" xfId="0" applyFont="1" applyFill="1" applyBorder="1" applyProtection="1">
      <protection/>
    </xf>
    <xf numFmtId="10" fontId="115" fillId="28" borderId="0" xfId="15" applyNumberFormat="1" applyFont="1" applyFill="1" applyBorder="1" applyProtection="1">
      <protection/>
    </xf>
    <xf numFmtId="0" fontId="103" fillId="28" borderId="15" xfId="0" applyFont="1" applyFill="1" applyBorder="1" applyProtection="1">
      <protection/>
    </xf>
    <xf numFmtId="0" fontId="103" fillId="28" borderId="0" xfId="0" applyFont="1" applyFill="1" applyBorder="1" applyProtection="1">
      <protection/>
    </xf>
    <xf numFmtId="9" fontId="104" fillId="28" borderId="0" xfId="15" applyFont="1" applyFill="1" applyBorder="1" applyProtection="1">
      <protection/>
    </xf>
    <xf numFmtId="0" fontId="104" fillId="28" borderId="15" xfId="0" applyFont="1" applyFill="1" applyBorder="1" applyProtection="1">
      <protection/>
    </xf>
    <xf numFmtId="10" fontId="104" fillId="28" borderId="0" xfId="0" applyNumberFormat="1" applyFont="1" applyFill="1" applyBorder="1" applyProtection="1">
      <protection/>
    </xf>
    <xf numFmtId="0" fontId="104" fillId="28" borderId="0" xfId="0" applyFont="1" applyFill="1" applyBorder="1" applyProtection="1">
      <protection/>
    </xf>
    <xf numFmtId="10" fontId="104" fillId="28" borderId="0" xfId="15" applyNumberFormat="1" applyFont="1" applyFill="1" applyBorder="1" applyProtection="1">
      <protection/>
    </xf>
    <xf numFmtId="0" fontId="104" fillId="28" borderId="9" xfId="0" applyFont="1" applyFill="1" applyBorder="1" applyProtection="1">
      <protection/>
    </xf>
    <xf numFmtId="0" fontId="104" fillId="28" borderId="14" xfId="0" applyFont="1" applyFill="1" applyBorder="1" applyProtection="1">
      <protection/>
    </xf>
    <xf numFmtId="10" fontId="104" fillId="28" borderId="14" xfId="15" applyNumberFormat="1" applyFont="1" applyFill="1" applyBorder="1" applyProtection="1">
      <protection/>
    </xf>
    <xf numFmtId="0" fontId="100" fillId="28" borderId="58" xfId="0" applyFont="1" applyFill="1" applyBorder="1" applyAlignment="1" applyProtection="1">
      <alignment horizontal="center"/>
      <protection/>
    </xf>
    <xf numFmtId="0" fontId="77" fillId="28" borderId="58" xfId="0" applyFont="1" applyFill="1" applyBorder="1" applyAlignment="1" applyProtection="1">
      <alignment horizontal="center"/>
      <protection/>
    </xf>
    <xf numFmtId="0" fontId="77" fillId="28" borderId="55" xfId="0" applyFont="1" applyFill="1" applyBorder="1" applyAlignment="1" applyProtection="1">
      <alignment horizontal="center"/>
      <protection/>
    </xf>
    <xf numFmtId="0" fontId="41" fillId="0" borderId="0" xfId="0" applyFont="1" applyFill="1" applyAlignment="1" applyProtection="1">
      <alignment horizontal="right"/>
      <protection/>
    </xf>
    <xf numFmtId="0" fontId="43" fillId="0" borderId="0" xfId="0" applyFont="1" applyFill="1" applyBorder="1" applyProtection="1">
      <protection/>
    </xf>
    <xf numFmtId="0" fontId="43" fillId="0" borderId="0" xfId="0" applyFont="1" applyFill="1" applyAlignment="1" applyProtection="1">
      <alignment horizontal="right"/>
      <protection/>
    </xf>
    <xf numFmtId="0" fontId="41"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38" fillId="0" borderId="0" xfId="0" applyFont="1" applyFill="1" applyAlignment="1" applyProtection="1">
      <alignment vertical="center"/>
      <protection/>
    </xf>
    <xf numFmtId="43" fontId="101" fillId="27" borderId="19" xfId="16" applyNumberFormat="1" applyFont="1" applyFill="1" applyBorder="1" applyProtection="1">
      <protection locked="0"/>
    </xf>
    <xf numFmtId="43" fontId="101" fillId="27" borderId="1" xfId="16" applyNumberFormat="1" applyFont="1" applyFill="1" applyBorder="1" applyProtection="1">
      <protection locked="0"/>
    </xf>
    <xf numFmtId="43" fontId="101" fillId="27" borderId="20" xfId="16" applyNumberFormat="1" applyFont="1" applyFill="1" applyBorder="1" applyProtection="1">
      <protection locked="0"/>
    </xf>
    <xf numFmtId="43" fontId="101" fillId="27" borderId="30" xfId="16" applyNumberFormat="1" applyFont="1" applyFill="1" applyBorder="1" applyProtection="1">
      <protection locked="0"/>
    </xf>
    <xf numFmtId="43" fontId="101" fillId="27" borderId="31" xfId="16" applyNumberFormat="1" applyFont="1" applyFill="1" applyBorder="1" applyProtection="1">
      <protection locked="0"/>
    </xf>
    <xf numFmtId="43" fontId="101" fillId="27" borderId="21" xfId="16" applyNumberFormat="1" applyFont="1" applyFill="1" applyBorder="1" applyProtection="1">
      <protection locked="0"/>
    </xf>
    <xf numFmtId="44" fontId="101" fillId="27" borderId="37" xfId="16" applyFont="1" applyFill="1" applyBorder="1" applyAlignment="1" applyProtection="1" quotePrefix="1">
      <alignment wrapText="1"/>
      <protection locked="0"/>
    </xf>
    <xf numFmtId="44" fontId="101" fillId="27" borderId="37" xfId="16" applyFont="1" applyFill="1" applyBorder="1" applyAlignment="1" applyProtection="1">
      <alignment wrapText="1"/>
      <protection locked="0"/>
    </xf>
    <xf numFmtId="44" fontId="101" fillId="27" borderId="59" xfId="16" applyFont="1" applyFill="1" applyBorder="1" applyAlignment="1" applyProtection="1">
      <alignment wrapText="1"/>
      <protection locked="0"/>
    </xf>
    <xf numFmtId="0" fontId="100" fillId="0" borderId="0" xfId="0" applyFont="1" applyBorder="1" applyAlignment="1" applyProtection="1">
      <alignment horizontal="right"/>
      <protection/>
    </xf>
    <xf numFmtId="0" fontId="100" fillId="0" borderId="0" xfId="0" applyFont="1" applyAlignment="1" applyProtection="1">
      <alignment horizontal="right"/>
      <protection/>
    </xf>
    <xf numFmtId="0" fontId="100" fillId="0" borderId="0" xfId="0" applyFont="1" applyBorder="1" applyAlignment="1" applyProtection="1">
      <alignment/>
      <protection/>
    </xf>
    <xf numFmtId="0" fontId="100" fillId="0" borderId="0" xfId="0" applyFont="1" applyProtection="1">
      <protection/>
    </xf>
    <xf numFmtId="0" fontId="43" fillId="0" borderId="14" xfId="0" applyFont="1" applyFill="1" applyBorder="1" applyAlignment="1" applyProtection="1">
      <alignment horizontal="center"/>
      <protection/>
    </xf>
    <xf numFmtId="43" fontId="0" fillId="0" borderId="0" xfId="18" applyFont="1" applyProtection="1">
      <protection locked="0"/>
    </xf>
    <xf numFmtId="0" fontId="41"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43" fontId="3" fillId="0" borderId="0" xfId="18" applyFont="1" applyProtection="1">
      <protection locked="0"/>
    </xf>
    <xf numFmtId="0" fontId="43" fillId="0" borderId="0" xfId="0" applyFont="1" applyProtection="1">
      <protection locked="0"/>
    </xf>
    <xf numFmtId="0" fontId="41" fillId="0" borderId="0" xfId="0" applyFont="1" applyFill="1" applyAlignment="1" applyProtection="1">
      <alignment/>
      <protection locked="0"/>
    </xf>
    <xf numFmtId="0" fontId="3" fillId="0" borderId="0" xfId="0" applyFont="1" applyFill="1" applyProtection="1">
      <protection locked="0"/>
    </xf>
    <xf numFmtId="43" fontId="102" fillId="27" borderId="19" xfId="18" applyFont="1" applyFill="1" applyBorder="1" applyProtection="1">
      <protection locked="0"/>
    </xf>
    <xf numFmtId="43" fontId="102" fillId="27" borderId="1" xfId="18" applyFont="1" applyFill="1" applyBorder="1" applyProtection="1">
      <protection locked="0"/>
    </xf>
    <xf numFmtId="43" fontId="102" fillId="27" borderId="20" xfId="18" applyFont="1" applyFill="1" applyBorder="1" applyProtection="1">
      <protection locked="0"/>
    </xf>
    <xf numFmtId="0" fontId="0" fillId="0" borderId="0" xfId="0" applyFont="1" applyProtection="1">
      <protection locked="0"/>
    </xf>
    <xf numFmtId="0" fontId="0" fillId="0" borderId="0" xfId="0" applyFont="1" applyAlignment="1" applyProtection="1">
      <alignment horizontal="center"/>
      <protection locked="0"/>
    </xf>
    <xf numFmtId="0" fontId="60" fillId="0" borderId="0" xfId="0" applyFont="1" applyFill="1" applyBorder="1" applyProtection="1">
      <protection locked="0"/>
    </xf>
    <xf numFmtId="0" fontId="0" fillId="0" borderId="0" xfId="0" applyFont="1" applyFill="1" applyBorder="1" applyProtection="1">
      <protection locked="0"/>
    </xf>
    <xf numFmtId="0" fontId="74" fillId="0" borderId="0" xfId="226" applyFont="1" applyAlignment="1" applyProtection="1">
      <alignment/>
      <protection locked="0"/>
    </xf>
    <xf numFmtId="0" fontId="1" fillId="0" borderId="0" xfId="275" applyProtection="1">
      <alignment/>
      <protection locked="0"/>
    </xf>
    <xf numFmtId="0" fontId="75" fillId="0" borderId="0" xfId="226" applyFont="1" applyBorder="1" applyAlignment="1" applyProtection="1">
      <alignment horizontal="center"/>
      <protection locked="0"/>
    </xf>
    <xf numFmtId="0" fontId="76" fillId="0" borderId="0" xfId="226" applyFont="1" applyAlignment="1" applyProtection="1">
      <alignment vertical="center"/>
      <protection locked="0"/>
    </xf>
    <xf numFmtId="0" fontId="1" fillId="0" borderId="0" xfId="226" applyProtection="1">
      <alignment/>
      <protection locked="0"/>
    </xf>
    <xf numFmtId="0" fontId="79" fillId="0" borderId="0" xfId="226" applyFont="1" applyAlignment="1" applyProtection="1">
      <alignment/>
      <protection locked="0"/>
    </xf>
    <xf numFmtId="0" fontId="1" fillId="0" borderId="0" xfId="275" applyAlignment="1" applyProtection="1">
      <alignment wrapText="1"/>
      <protection locked="0"/>
    </xf>
    <xf numFmtId="0" fontId="1" fillId="0" borderId="0" xfId="226" applyFont="1" applyProtection="1">
      <alignment/>
      <protection locked="0"/>
    </xf>
    <xf numFmtId="0" fontId="1" fillId="0" borderId="0" xfId="275" applyFont="1" applyProtection="1">
      <alignment/>
      <protection locked="0"/>
    </xf>
    <xf numFmtId="0" fontId="58" fillId="0" borderId="0" xfId="226" applyFont="1" applyProtection="1">
      <alignment/>
      <protection locked="0"/>
    </xf>
    <xf numFmtId="0" fontId="58" fillId="0" borderId="0" xfId="226" applyFont="1" applyAlignment="1" applyProtection="1">
      <alignment vertical="top" wrapText="1"/>
      <protection locked="0"/>
    </xf>
    <xf numFmtId="0" fontId="78" fillId="0" borderId="0" xfId="226" applyFont="1" applyAlignment="1" applyProtection="1">
      <alignment vertical="top" wrapText="1"/>
      <protection locked="0"/>
    </xf>
    <xf numFmtId="0" fontId="1" fillId="0" borderId="0" xfId="236" applyProtection="1">
      <alignment/>
      <protection locked="0"/>
    </xf>
    <xf numFmtId="49" fontId="1" fillId="0" borderId="0" xfId="275" applyNumberFormat="1" applyAlignment="1" applyProtection="1">
      <alignment horizontal="center"/>
      <protection locked="0"/>
    </xf>
    <xf numFmtId="49" fontId="75" fillId="26" borderId="0" xfId="226" applyNumberFormat="1" applyFont="1" applyFill="1" applyBorder="1" applyAlignment="1" applyProtection="1">
      <alignment horizontal="center"/>
      <protection/>
    </xf>
    <xf numFmtId="0" fontId="75" fillId="26" borderId="0" xfId="226" applyFont="1" applyFill="1" applyBorder="1" applyAlignment="1" applyProtection="1">
      <alignment horizontal="center"/>
      <protection/>
    </xf>
    <xf numFmtId="49" fontId="77" fillId="26" borderId="0" xfId="226" applyNumberFormat="1" applyFont="1" applyFill="1" applyAlignment="1" applyProtection="1">
      <alignment horizontal="center"/>
      <protection/>
    </xf>
    <xf numFmtId="0" fontId="78" fillId="26" borderId="0" xfId="226" applyFont="1" applyFill="1" applyProtection="1">
      <alignment/>
      <protection/>
    </xf>
    <xf numFmtId="0" fontId="1" fillId="26" borderId="0" xfId="226" applyFill="1" applyProtection="1">
      <alignment/>
      <protection/>
    </xf>
    <xf numFmtId="49" fontId="79" fillId="26" borderId="0" xfId="226" applyNumberFormat="1" applyFont="1" applyFill="1" applyAlignment="1" applyProtection="1">
      <alignment horizontal="center"/>
      <protection/>
    </xf>
    <xf numFmtId="0" fontId="80" fillId="26" borderId="0" xfId="226" applyFont="1" applyFill="1" applyAlignment="1" applyProtection="1">
      <alignment/>
      <protection/>
    </xf>
    <xf numFmtId="0" fontId="79" fillId="26" borderId="0" xfId="226" applyFont="1" applyFill="1" applyAlignment="1" applyProtection="1">
      <alignment/>
      <protection/>
    </xf>
    <xf numFmtId="49" fontId="112" fillId="26" borderId="0" xfId="226" applyNumberFormat="1" applyFont="1" applyFill="1" applyAlignment="1" applyProtection="1">
      <alignment horizontal="center"/>
      <protection/>
    </xf>
    <xf numFmtId="0" fontId="78" fillId="26" borderId="0" xfId="226" applyFont="1" applyFill="1" applyAlignment="1" applyProtection="1">
      <alignment/>
      <protection/>
    </xf>
    <xf numFmtId="49" fontId="78" fillId="26" borderId="0" xfId="226" applyNumberFormat="1" applyFont="1" applyFill="1" applyAlignment="1" applyProtection="1">
      <alignment horizontal="center"/>
      <protection/>
    </xf>
    <xf numFmtId="0" fontId="82" fillId="26" borderId="0" xfId="226" applyFont="1" applyFill="1" applyBorder="1" applyAlignment="1" applyProtection="1">
      <alignment horizontal="left"/>
      <protection/>
    </xf>
    <xf numFmtId="0" fontId="1" fillId="26" borderId="0" xfId="226" applyFont="1" applyFill="1" applyProtection="1">
      <alignment/>
      <protection/>
    </xf>
    <xf numFmtId="0" fontId="80" fillId="26" borderId="0" xfId="226" applyFont="1" applyFill="1" applyBorder="1" applyAlignment="1" applyProtection="1">
      <alignment horizontal="left"/>
      <protection/>
    </xf>
    <xf numFmtId="0" fontId="58" fillId="26" borderId="0" xfId="226" applyFont="1" applyFill="1" applyBorder="1" applyProtection="1">
      <alignment/>
      <protection/>
    </xf>
    <xf numFmtId="0" fontId="58" fillId="26" borderId="0" xfId="226" applyFont="1" applyFill="1" applyProtection="1">
      <alignment/>
      <protection/>
    </xf>
    <xf numFmtId="49" fontId="96" fillId="26" borderId="0" xfId="226" applyNumberFormat="1" applyFont="1" applyFill="1" applyAlignment="1" applyProtection="1">
      <alignment horizontal="center"/>
      <protection/>
    </xf>
    <xf numFmtId="0" fontId="77" fillId="26" borderId="0" xfId="226" applyFont="1" applyFill="1" applyBorder="1" applyAlignment="1" applyProtection="1">
      <alignment horizontal="left"/>
      <protection/>
    </xf>
    <xf numFmtId="0" fontId="58" fillId="26" borderId="0" xfId="226" applyFont="1" applyFill="1" applyAlignment="1" applyProtection="1">
      <alignment horizontal="left" vertical="top" wrapText="1"/>
      <protection/>
    </xf>
    <xf numFmtId="0" fontId="77" fillId="26" borderId="0" xfId="226" applyFont="1" applyFill="1" applyAlignment="1" applyProtection="1">
      <alignment/>
      <protection/>
    </xf>
    <xf numFmtId="0" fontId="78" fillId="26" borderId="0" xfId="226" applyFont="1" applyFill="1" applyBorder="1" applyAlignment="1" applyProtection="1">
      <alignment horizontal="left"/>
      <protection/>
    </xf>
    <xf numFmtId="49" fontId="1" fillId="26" borderId="0" xfId="226" applyNumberFormat="1" applyFill="1" applyAlignment="1" applyProtection="1">
      <alignment horizontal="center"/>
      <protection/>
    </xf>
    <xf numFmtId="49" fontId="1" fillId="26" borderId="0" xfId="277" applyNumberFormat="1" applyFill="1" applyAlignment="1" applyProtection="1">
      <alignment horizontal="center"/>
      <protection/>
    </xf>
    <xf numFmtId="0" fontId="1" fillId="26" borderId="0" xfId="277" applyFill="1" applyProtection="1">
      <alignment/>
      <protection/>
    </xf>
    <xf numFmtId="0" fontId="45" fillId="0" borderId="0" xfId="0" applyFont="1" applyAlignment="1" applyProtection="1">
      <alignment/>
      <protection locked="0"/>
    </xf>
    <xf numFmtId="0" fontId="44" fillId="0" borderId="0" xfId="0" applyFont="1" applyProtection="1">
      <protection locked="0"/>
    </xf>
    <xf numFmtId="0" fontId="41" fillId="0" borderId="0" xfId="0" applyFont="1" applyAlignment="1" applyProtection="1">
      <alignment vertical="center"/>
      <protection locked="0"/>
    </xf>
    <xf numFmtId="0" fontId="48" fillId="0" borderId="0" xfId="18"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3" fillId="26" borderId="0" xfId="0" applyFont="1" applyFill="1" applyAlignment="1" applyProtection="1">
      <alignment vertical="center"/>
      <protection locked="0"/>
    </xf>
    <xf numFmtId="0" fontId="3" fillId="26" borderId="0" xfId="0" applyFont="1" applyFill="1" applyBorder="1" applyAlignment="1" applyProtection="1">
      <alignment vertical="center"/>
      <protection locked="0"/>
    </xf>
    <xf numFmtId="0" fontId="69" fillId="26" borderId="0" xfId="18" applyNumberFormat="1" applyFont="1" applyFill="1" applyBorder="1" applyAlignment="1" applyProtection="1">
      <alignment horizontal="center" vertical="center"/>
      <protection locked="0"/>
    </xf>
    <xf numFmtId="0" fontId="69" fillId="26" borderId="0" xfId="18"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0" fontId="69" fillId="0" borderId="0" xfId="18" applyNumberFormat="1" applyFont="1" applyFill="1" applyBorder="1" applyAlignment="1" applyProtection="1">
      <alignment vertical="center"/>
      <protection locked="0"/>
    </xf>
    <xf numFmtId="0" fontId="2" fillId="0" borderId="0" xfId="0" applyFont="1" applyProtection="1">
      <protection locked="0"/>
    </xf>
    <xf numFmtId="0" fontId="41" fillId="0" borderId="0" xfId="0" applyFont="1" applyBorder="1" applyAlignment="1" applyProtection="1">
      <alignment horizontal="center"/>
      <protection locked="0"/>
    </xf>
    <xf numFmtId="0" fontId="0" fillId="0" borderId="0" xfId="0" applyProtection="1">
      <protection locked="0"/>
    </xf>
    <xf numFmtId="174" fontId="77" fillId="27" borderId="4" xfId="274" applyNumberFormat="1" applyFont="1" applyFill="1" applyBorder="1" applyAlignment="1" applyProtection="1">
      <alignment vertical="center"/>
      <protection locked="0"/>
    </xf>
    <xf numFmtId="43" fontId="39" fillId="0" borderId="0" xfId="18" applyFont="1" applyProtection="1">
      <protection locked="0"/>
    </xf>
    <xf numFmtId="0" fontId="51" fillId="0" borderId="0" xfId="0" applyFont="1" applyProtection="1">
      <protection locked="0"/>
    </xf>
    <xf numFmtId="0" fontId="57" fillId="0" borderId="0" xfId="0" applyFont="1" applyProtection="1">
      <protection locked="0"/>
    </xf>
    <xf numFmtId="43" fontId="100" fillId="27" borderId="58" xfId="16" applyNumberFormat="1" applyFont="1" applyFill="1" applyBorder="1" applyProtection="1">
      <protection locked="0"/>
    </xf>
    <xf numFmtId="0" fontId="44" fillId="0" borderId="0" xfId="0" applyFont="1" applyFill="1" applyProtection="1">
      <protection locked="0"/>
    </xf>
    <xf numFmtId="0" fontId="57" fillId="0" borderId="0" xfId="0" applyFont="1" applyFill="1" applyProtection="1">
      <protection locked="0"/>
    </xf>
    <xf numFmtId="0" fontId="58" fillId="0" borderId="0" xfId="210" applyFont="1" applyFill="1" applyBorder="1" applyProtection="1">
      <alignment/>
      <protection locked="0"/>
    </xf>
    <xf numFmtId="0" fontId="58" fillId="0" borderId="0" xfId="270" applyFont="1" applyBorder="1" applyProtection="1">
      <alignment/>
      <protection locked="0"/>
    </xf>
    <xf numFmtId="0" fontId="39" fillId="0" borderId="0" xfId="0" applyFont="1" applyProtection="1">
      <protection locked="0"/>
    </xf>
    <xf numFmtId="0" fontId="37" fillId="0" borderId="0" xfId="0" applyFont="1" applyFill="1" applyBorder="1" applyProtection="1">
      <protection locked="0"/>
    </xf>
    <xf numFmtId="0" fontId="35" fillId="0" borderId="0" xfId="0" applyFont="1" applyFill="1" applyBorder="1" applyAlignment="1" applyProtection="1">
      <alignment/>
      <protection locked="0"/>
    </xf>
    <xf numFmtId="0" fontId="35" fillId="0" borderId="0" xfId="0" applyFont="1" applyBorder="1" applyAlignment="1" applyProtection="1">
      <alignment/>
      <protection locked="0"/>
    </xf>
    <xf numFmtId="0" fontId="0" fillId="0" borderId="0" xfId="0" applyFont="1" applyBorder="1" applyAlignment="1" applyProtection="1">
      <alignment/>
      <protection locked="0"/>
    </xf>
    <xf numFmtId="0" fontId="46"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Protection="1">
      <protection locked="0"/>
    </xf>
    <xf numFmtId="0" fontId="43" fillId="26" borderId="0" xfId="0" applyFont="1" applyFill="1" applyBorder="1" applyAlignment="1" applyProtection="1">
      <alignment horizontal="center"/>
      <protection/>
    </xf>
    <xf numFmtId="0" fontId="99" fillId="26" borderId="0" xfId="0" applyFont="1" applyFill="1" applyAlignment="1" applyProtection="1">
      <alignment horizontal="right"/>
      <protection/>
    </xf>
    <xf numFmtId="0" fontId="41" fillId="26" borderId="0" xfId="0" applyFont="1" applyFill="1" applyProtection="1">
      <protection/>
    </xf>
    <xf numFmtId="0" fontId="73" fillId="26" borderId="0" xfId="0" applyFont="1" applyFill="1" applyBorder="1" applyAlignment="1" applyProtection="1">
      <alignment/>
      <protection/>
    </xf>
    <xf numFmtId="0" fontId="62" fillId="26" borderId="0" xfId="0" applyFont="1" applyFill="1" applyBorder="1" applyAlignment="1" applyProtection="1">
      <alignment/>
      <protection/>
    </xf>
    <xf numFmtId="0" fontId="41" fillId="26" borderId="0" xfId="0" applyFont="1" applyFill="1" applyBorder="1" applyAlignment="1" applyProtection="1">
      <alignment horizontal="right"/>
      <protection/>
    </xf>
    <xf numFmtId="0" fontId="61" fillId="26" borderId="0" xfId="0" applyFont="1" applyFill="1" applyBorder="1" applyAlignment="1" applyProtection="1">
      <alignment/>
      <protection/>
    </xf>
    <xf numFmtId="0" fontId="100" fillId="28" borderId="16" xfId="0" applyFont="1" applyFill="1" applyBorder="1" applyAlignment="1" applyProtection="1">
      <alignment horizontal="center"/>
      <protection/>
    </xf>
    <xf numFmtId="0" fontId="100" fillId="28" borderId="47" xfId="0" applyFont="1" applyFill="1" applyBorder="1" applyAlignment="1" applyProtection="1">
      <alignment horizontal="center" wrapText="1"/>
      <protection/>
    </xf>
    <xf numFmtId="0" fontId="100" fillId="28" borderId="16" xfId="0" applyFont="1" applyFill="1" applyBorder="1" applyAlignment="1" applyProtection="1">
      <alignment horizontal="center" wrapText="1"/>
      <protection/>
    </xf>
    <xf numFmtId="0" fontId="100" fillId="28" borderId="46" xfId="0" applyFont="1" applyFill="1" applyBorder="1" applyAlignment="1" applyProtection="1">
      <alignment horizontal="center" wrapText="1"/>
      <protection/>
    </xf>
    <xf numFmtId="0" fontId="100" fillId="28" borderId="45" xfId="0" applyFont="1" applyFill="1" applyBorder="1" applyAlignment="1" applyProtection="1">
      <alignment horizontal="center" wrapText="1"/>
      <protection/>
    </xf>
    <xf numFmtId="44" fontId="101" fillId="0" borderId="40" xfId="16" applyNumberFormat="1" applyFont="1" applyBorder="1" applyProtection="1">
      <protection/>
    </xf>
    <xf numFmtId="43" fontId="101" fillId="0" borderId="40" xfId="16" applyNumberFormat="1" applyFont="1" applyBorder="1" applyProtection="1">
      <protection/>
    </xf>
    <xf numFmtId="43" fontId="101" fillId="0" borderId="41" xfId="16" applyNumberFormat="1" applyFont="1" applyBorder="1" applyProtection="1">
      <protection/>
    </xf>
    <xf numFmtId="0" fontId="98" fillId="26" borderId="0" xfId="0" applyFont="1" applyFill="1" applyBorder="1" applyAlignment="1" applyProtection="1">
      <alignment horizontal="center"/>
      <protection/>
    </xf>
    <xf numFmtId="43" fontId="101" fillId="26" borderId="0" xfId="0" applyNumberFormat="1" applyFont="1" applyFill="1" applyBorder="1" applyAlignment="1" applyProtection="1">
      <alignment/>
      <protection/>
    </xf>
    <xf numFmtId="43" fontId="101" fillId="26" borderId="0" xfId="16" applyNumberFormat="1" applyFont="1" applyFill="1" applyBorder="1" applyProtection="1">
      <protection/>
    </xf>
    <xf numFmtId="43" fontId="101" fillId="26" borderId="0" xfId="18" applyNumberFormat="1" applyFont="1" applyFill="1" applyBorder="1" applyProtection="1">
      <protection/>
    </xf>
    <xf numFmtId="43" fontId="102" fillId="26" borderId="0" xfId="18" applyFont="1" applyFill="1" applyProtection="1">
      <protection/>
    </xf>
    <xf numFmtId="43" fontId="98" fillId="26" borderId="0" xfId="18" applyFont="1" applyFill="1" applyProtection="1">
      <protection/>
    </xf>
    <xf numFmtId="43" fontId="100" fillId="26" borderId="0" xfId="18" applyFont="1" applyFill="1" applyAlignment="1" applyProtection="1">
      <alignment horizontal="right"/>
      <protection/>
    </xf>
    <xf numFmtId="44" fontId="100" fillId="26" borderId="38" xfId="16" applyNumberFormat="1" applyFont="1" applyFill="1" applyBorder="1" applyProtection="1">
      <protection/>
    </xf>
    <xf numFmtId="43" fontId="100" fillId="26" borderId="38" xfId="16" applyNumberFormat="1" applyFont="1" applyFill="1" applyBorder="1" applyProtection="1">
      <protection/>
    </xf>
    <xf numFmtId="43" fontId="98" fillId="26" borderId="0" xfId="18" applyFont="1" applyFill="1" applyAlignment="1" applyProtection="1">
      <alignment horizontal="left"/>
      <protection/>
    </xf>
    <xf numFmtId="43" fontId="98" fillId="26" borderId="0" xfId="18" applyFont="1" applyFill="1" applyBorder="1" applyProtection="1">
      <protection/>
    </xf>
    <xf numFmtId="43" fontId="100" fillId="26" borderId="0" xfId="18" applyFont="1" applyFill="1" applyBorder="1" applyProtection="1">
      <protection/>
    </xf>
    <xf numFmtId="0" fontId="100" fillId="26" borderId="4" xfId="0" applyFont="1" applyFill="1" applyBorder="1" applyProtection="1">
      <protection/>
    </xf>
    <xf numFmtId="0" fontId="100" fillId="26" borderId="32" xfId="0" applyFont="1" applyFill="1" applyBorder="1" applyProtection="1">
      <protection/>
    </xf>
    <xf numFmtId="44" fontId="100" fillId="26" borderId="32" xfId="16" applyFont="1" applyFill="1" applyBorder="1" applyProtection="1">
      <protection/>
    </xf>
    <xf numFmtId="44" fontId="98" fillId="26" borderId="24" xfId="16" applyFont="1" applyFill="1" applyBorder="1" applyProtection="1">
      <protection/>
    </xf>
    <xf numFmtId="44" fontId="101" fillId="26" borderId="57" xfId="16" applyFont="1" applyFill="1" applyBorder="1" applyProtection="1">
      <protection/>
    </xf>
    <xf numFmtId="43" fontId="100" fillId="26" borderId="58" xfId="16" applyNumberFormat="1" applyFont="1" applyFill="1" applyBorder="1" applyProtection="1">
      <protection/>
    </xf>
    <xf numFmtId="43" fontId="101" fillId="26" borderId="58" xfId="0" applyNumberFormat="1" applyFont="1" applyFill="1" applyBorder="1" applyProtection="1">
      <protection/>
    </xf>
    <xf numFmtId="44" fontId="98" fillId="26" borderId="0" xfId="16" applyFont="1" applyFill="1" applyBorder="1" applyProtection="1">
      <protection/>
    </xf>
    <xf numFmtId="0" fontId="101" fillId="26" borderId="0" xfId="0" applyFont="1" applyFill="1" applyBorder="1" applyAlignment="1" applyProtection="1">
      <alignment horizontal="right"/>
      <protection/>
    </xf>
    <xf numFmtId="0" fontId="99" fillId="26" borderId="0" xfId="0" applyFont="1" applyFill="1" applyBorder="1" applyProtection="1" quotePrefix="1">
      <protection/>
    </xf>
    <xf numFmtId="0" fontId="101" fillId="26" borderId="0" xfId="0" applyFont="1" applyFill="1" applyBorder="1" applyProtection="1">
      <protection/>
    </xf>
    <xf numFmtId="43" fontId="101" fillId="26" borderId="0" xfId="18" applyFont="1" applyFill="1" applyBorder="1" applyProtection="1">
      <protection/>
    </xf>
    <xf numFmtId="0" fontId="99" fillId="26" borderId="0" xfId="0" applyFont="1" applyFill="1" applyBorder="1" applyAlignment="1" applyProtection="1">
      <alignment horizontal="right"/>
      <protection/>
    </xf>
    <xf numFmtId="0" fontId="2" fillId="26" borderId="0" xfId="0" applyFont="1" applyFill="1" applyBorder="1" applyProtection="1">
      <protection/>
    </xf>
    <xf numFmtId="0" fontId="108" fillId="26" borderId="0" xfId="0" applyFont="1" applyFill="1" applyBorder="1" applyAlignment="1" applyProtection="1">
      <alignment horizontal="right"/>
      <protection/>
    </xf>
    <xf numFmtId="0" fontId="101" fillId="26" borderId="14" xfId="0" applyFont="1" applyFill="1" applyBorder="1" applyProtection="1">
      <protection/>
    </xf>
    <xf numFmtId="43" fontId="100" fillId="26" borderId="55" xfId="16" applyNumberFormat="1" applyFont="1" applyFill="1" applyBorder="1" applyProtection="1">
      <protection/>
    </xf>
    <xf numFmtId="0" fontId="2" fillId="0" borderId="58" xfId="0" applyFont="1" applyBorder="1" applyProtection="1">
      <protection/>
    </xf>
    <xf numFmtId="44" fontId="108" fillId="26" borderId="60" xfId="16" applyNumberFormat="1" applyFont="1" applyFill="1" applyBorder="1" applyProtection="1">
      <protection/>
    </xf>
    <xf numFmtId="0" fontId="101" fillId="26" borderId="55" xfId="0" applyFont="1" applyFill="1" applyBorder="1" applyProtection="1">
      <protection/>
    </xf>
    <xf numFmtId="0" fontId="43" fillId="26" borderId="0" xfId="0" applyFont="1" applyFill="1" applyProtection="1">
      <protection/>
    </xf>
    <xf numFmtId="0" fontId="44" fillId="26" borderId="0" xfId="0" applyFont="1" applyFill="1" applyProtection="1">
      <protection/>
    </xf>
    <xf numFmtId="0" fontId="101" fillId="26" borderId="0" xfId="0" applyFont="1" applyFill="1" applyBorder="1" applyAlignment="1" applyProtection="1">
      <alignment horizontal="left" vertical="center"/>
      <protection/>
    </xf>
    <xf numFmtId="43" fontId="101" fillId="26" borderId="0" xfId="18" applyFont="1" applyFill="1" applyBorder="1" applyAlignment="1" applyProtection="1">
      <alignment horizontal="left" vertical="center"/>
      <protection/>
    </xf>
    <xf numFmtId="0" fontId="112" fillId="26" borderId="0" xfId="0" applyFont="1" applyFill="1" applyAlignment="1" applyProtection="1">
      <alignment horizontal="center" vertical="center"/>
      <protection/>
    </xf>
    <xf numFmtId="0" fontId="104" fillId="26" borderId="0" xfId="0" applyFont="1" applyFill="1" applyBorder="1" applyAlignment="1" applyProtection="1">
      <alignment horizontal="left" vertical="center"/>
      <protection/>
    </xf>
    <xf numFmtId="0" fontId="78" fillId="26" borderId="0" xfId="210" applyFont="1" applyFill="1" applyAlignment="1" applyProtection="1">
      <alignment horizontal="left" vertical="center"/>
      <protection/>
    </xf>
    <xf numFmtId="0" fontId="106" fillId="26" borderId="0" xfId="210" applyFont="1" applyFill="1" applyBorder="1" applyAlignment="1" applyProtection="1">
      <alignment horizontal="left" vertical="center"/>
      <protection/>
    </xf>
    <xf numFmtId="0" fontId="39" fillId="26" borderId="29" xfId="0" applyFont="1" applyFill="1" applyBorder="1" applyProtection="1">
      <protection/>
    </xf>
    <xf numFmtId="0" fontId="103" fillId="26" borderId="29" xfId="0" applyFont="1" applyFill="1" applyBorder="1" applyAlignment="1" applyProtection="1">
      <alignment horizontal="left" vertical="center"/>
      <protection/>
    </xf>
    <xf numFmtId="49" fontId="81" fillId="26" borderId="61" xfId="210" applyNumberFormat="1" applyFont="1" applyFill="1" applyBorder="1" applyProtection="1">
      <alignment/>
      <protection/>
    </xf>
    <xf numFmtId="0" fontId="78" fillId="26" borderId="24" xfId="0" applyFont="1" applyFill="1" applyBorder="1" applyProtection="1">
      <protection/>
    </xf>
    <xf numFmtId="0" fontId="78" fillId="26" borderId="57" xfId="0" applyFont="1" applyFill="1" applyBorder="1" applyProtection="1">
      <protection/>
    </xf>
    <xf numFmtId="49" fontId="77" fillId="0" borderId="20" xfId="210" applyNumberFormat="1" applyFont="1" applyFill="1" applyBorder="1" applyAlignment="1" applyProtection="1">
      <alignment horizontal="center"/>
      <protection/>
    </xf>
    <xf numFmtId="0" fontId="78" fillId="26" borderId="58" xfId="0" applyFont="1" applyFill="1" applyBorder="1" applyProtection="1">
      <protection/>
    </xf>
    <xf numFmtId="49" fontId="77" fillId="26" borderId="55" xfId="210" applyNumberFormat="1" applyFont="1" applyFill="1" applyBorder="1" applyAlignment="1" applyProtection="1">
      <alignment horizontal="right"/>
      <protection/>
    </xf>
    <xf numFmtId="49" fontId="77" fillId="26" borderId="62" xfId="210" applyNumberFormat="1" applyFont="1" applyFill="1" applyBorder="1" applyAlignment="1" applyProtection="1">
      <alignment horizontal="right"/>
      <protection/>
    </xf>
    <xf numFmtId="49" fontId="78" fillId="26" borderId="0" xfId="210" applyNumberFormat="1" applyFont="1" applyFill="1" applyBorder="1" applyProtection="1">
      <alignment/>
      <protection/>
    </xf>
    <xf numFmtId="0" fontId="78" fillId="26" borderId="0" xfId="0" applyFont="1" applyFill="1" applyBorder="1" applyProtection="1">
      <protection/>
    </xf>
    <xf numFmtId="0" fontId="104" fillId="26" borderId="0" xfId="0" applyFont="1" applyFill="1" applyBorder="1" applyAlignment="1" applyProtection="1">
      <alignment/>
      <protection/>
    </xf>
    <xf numFmtId="49" fontId="111" fillId="26" borderId="0" xfId="210" applyNumberFormat="1" applyFont="1" applyFill="1" applyBorder="1" applyAlignment="1" applyProtection="1">
      <alignment/>
      <protection/>
    </xf>
    <xf numFmtId="49" fontId="105" fillId="26" borderId="0" xfId="210" applyNumberFormat="1" applyFont="1" applyFill="1" applyBorder="1" applyAlignment="1" applyProtection="1">
      <alignment horizontal="right"/>
      <protection/>
    </xf>
    <xf numFmtId="49" fontId="106" fillId="26" borderId="0" xfId="210" applyNumberFormat="1" applyFont="1" applyFill="1" applyBorder="1" applyAlignment="1" applyProtection="1">
      <alignment/>
      <protection/>
    </xf>
    <xf numFmtId="0" fontId="101" fillId="26" borderId="0" xfId="0" applyFont="1" applyFill="1" applyBorder="1" applyAlignment="1" applyProtection="1">
      <alignment/>
      <protection/>
    </xf>
    <xf numFmtId="0" fontId="104" fillId="28" borderId="56" xfId="0" applyFont="1" applyFill="1" applyBorder="1" applyAlignment="1" applyProtection="1">
      <alignment/>
      <protection/>
    </xf>
    <xf numFmtId="0" fontId="0" fillId="28" borderId="24" xfId="0" applyFont="1" applyFill="1" applyBorder="1" applyAlignment="1" applyProtection="1">
      <alignment/>
      <protection/>
    </xf>
    <xf numFmtId="0" fontId="0" fillId="28" borderId="57" xfId="0" applyFont="1" applyFill="1" applyBorder="1" applyAlignment="1" applyProtection="1">
      <alignment/>
      <protection/>
    </xf>
    <xf numFmtId="0" fontId="0" fillId="28" borderId="15" xfId="0" applyFont="1" applyFill="1" applyBorder="1" applyAlignment="1" applyProtection="1">
      <alignment/>
      <protection/>
    </xf>
    <xf numFmtId="0" fontId="0" fillId="28" borderId="0" xfId="0" applyFont="1" applyFill="1" applyBorder="1" applyAlignment="1" applyProtection="1">
      <alignment/>
      <protection/>
    </xf>
    <xf numFmtId="0" fontId="0" fillId="28" borderId="58" xfId="0" applyFont="1" applyFill="1" applyBorder="1" applyAlignment="1" applyProtection="1">
      <alignment/>
      <protection/>
    </xf>
    <xf numFmtId="0" fontId="104" fillId="28" borderId="15" xfId="0" applyFont="1" applyFill="1" applyBorder="1" applyAlignment="1" applyProtection="1">
      <alignment/>
      <protection/>
    </xf>
    <xf numFmtId="0" fontId="104" fillId="28" borderId="0" xfId="0" applyFont="1" applyFill="1" applyBorder="1" applyAlignment="1" applyProtection="1">
      <alignment/>
      <protection/>
    </xf>
    <xf numFmtId="0" fontId="101" fillId="28" borderId="0" xfId="0" applyFont="1" applyFill="1" applyBorder="1" applyAlignment="1" applyProtection="1">
      <alignment/>
      <protection/>
    </xf>
    <xf numFmtId="0" fontId="104" fillId="28" borderId="58" xfId="0" applyFont="1" applyFill="1" applyBorder="1" applyAlignment="1" applyProtection="1">
      <alignment/>
      <protection/>
    </xf>
    <xf numFmtId="0" fontId="0" fillId="28" borderId="9" xfId="0" applyFont="1" applyFill="1" applyBorder="1" applyAlignment="1" applyProtection="1">
      <alignment/>
      <protection/>
    </xf>
    <xf numFmtId="0" fontId="0" fillId="28" borderId="14" xfId="0" applyFont="1" applyFill="1" applyBorder="1" applyAlignment="1" applyProtection="1">
      <alignment/>
      <protection/>
    </xf>
    <xf numFmtId="0" fontId="0" fillId="28" borderId="55" xfId="0" applyFont="1" applyFill="1" applyBorder="1" applyAlignment="1" applyProtection="1">
      <alignment/>
      <protection/>
    </xf>
    <xf numFmtId="43" fontId="41" fillId="0" borderId="0" xfId="18" applyFont="1" applyProtection="1">
      <protection locked="0"/>
    </xf>
    <xf numFmtId="0" fontId="41" fillId="0" borderId="0" xfId="0" applyFont="1" applyFill="1" applyProtection="1">
      <protection locked="0"/>
    </xf>
    <xf numFmtId="0" fontId="2" fillId="0" borderId="0" xfId="0" applyFont="1" applyProtection="1">
      <protection locked="0"/>
    </xf>
    <xf numFmtId="170" fontId="3" fillId="0" borderId="0" xfId="0" applyNumberFormat="1" applyFont="1" applyBorder="1" applyAlignment="1" applyProtection="1">
      <alignment horizontal="left"/>
      <protection locked="0"/>
    </xf>
    <xf numFmtId="0" fontId="3" fillId="0" borderId="0" xfId="0" applyFont="1" applyAlignment="1" applyProtection="1">
      <alignment wrapText="1"/>
      <protection locked="0"/>
    </xf>
    <xf numFmtId="43" fontId="101" fillId="27" borderId="4" xfId="18" applyNumberFormat="1" applyFont="1" applyFill="1" applyBorder="1" applyProtection="1">
      <protection locked="0"/>
    </xf>
    <xf numFmtId="43" fontId="101" fillId="27" borderId="32" xfId="18" applyNumberFormat="1" applyFont="1" applyFill="1" applyBorder="1" applyProtection="1">
      <protection locked="0"/>
    </xf>
    <xf numFmtId="43" fontId="101" fillId="27" borderId="48" xfId="18" applyNumberFormat="1" applyFont="1" applyFill="1" applyBorder="1" applyProtection="1">
      <protection locked="0"/>
    </xf>
    <xf numFmtId="0" fontId="41" fillId="27" borderId="0" xfId="0" applyFont="1" applyFill="1" applyAlignment="1" applyProtection="1">
      <alignment vertical="top" wrapText="1"/>
      <protection locked="0"/>
    </xf>
    <xf numFmtId="0" fontId="39" fillId="0" borderId="0" xfId="0" applyFont="1" applyBorder="1" applyProtection="1">
      <protection locked="0"/>
    </xf>
    <xf numFmtId="49" fontId="49" fillId="0" borderId="0" xfId="210" applyNumberFormat="1" applyFont="1" applyFill="1" applyBorder="1" applyAlignment="1" applyProtection="1">
      <alignment/>
      <protection locked="0"/>
    </xf>
    <xf numFmtId="49" fontId="50" fillId="0" borderId="0" xfId="21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46" fillId="0" borderId="0" xfId="0" applyFont="1" applyFill="1" applyBorder="1" applyAlignment="1" applyProtection="1">
      <alignment/>
      <protection locked="0"/>
    </xf>
    <xf numFmtId="0" fontId="0" fillId="0" borderId="0" xfId="0" applyFont="1" applyBorder="1" applyAlignment="1" applyProtection="1">
      <alignment horizontal="center"/>
      <protection locked="0"/>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69" fillId="0" borderId="0" xfId="18" applyNumberFormat="1"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43" fillId="0" borderId="0" xfId="0" applyFont="1" applyProtection="1">
      <protection/>
    </xf>
    <xf numFmtId="0" fontId="43" fillId="0" borderId="0" xfId="0" applyFont="1" applyBorder="1" applyAlignment="1" applyProtection="1">
      <alignment horizontal="right"/>
      <protection/>
    </xf>
    <xf numFmtId="0" fontId="56" fillId="0" borderId="14" xfId="0" applyFont="1" applyFill="1" applyBorder="1" applyAlignment="1" applyProtection="1">
      <alignment horizontal="center"/>
      <protection/>
    </xf>
    <xf numFmtId="14" fontId="43" fillId="0" borderId="32" xfId="0" applyNumberFormat="1" applyFont="1" applyFill="1" applyBorder="1" applyAlignment="1" applyProtection="1">
      <alignment horizontal="center"/>
      <protection/>
    </xf>
    <xf numFmtId="0" fontId="47" fillId="0" borderId="0" xfId="0" applyFont="1" applyFill="1" applyBorder="1" applyAlignment="1" applyProtection="1">
      <alignment/>
      <protection/>
    </xf>
    <xf numFmtId="0" fontId="3" fillId="28" borderId="1" xfId="0" applyFont="1" applyFill="1" applyBorder="1" applyAlignment="1" applyProtection="1">
      <alignment/>
      <protection/>
    </xf>
    <xf numFmtId="0" fontId="3" fillId="28" borderId="16" xfId="0" applyFont="1" applyFill="1" applyBorder="1" applyAlignment="1" applyProtection="1">
      <alignment horizontal="center" wrapText="1"/>
      <protection/>
    </xf>
    <xf numFmtId="0" fontId="3" fillId="28" borderId="46" xfId="0" applyFont="1" applyFill="1" applyBorder="1" applyAlignment="1" applyProtection="1">
      <alignment horizontal="center" wrapText="1"/>
      <protection/>
    </xf>
    <xf numFmtId="0" fontId="3" fillId="28" borderId="34" xfId="0" applyFont="1" applyFill="1" applyBorder="1" applyAlignment="1" applyProtection="1">
      <alignment horizontal="center" wrapText="1"/>
      <protection/>
    </xf>
    <xf numFmtId="0" fontId="101" fillId="0" borderId="1" xfId="0" applyFont="1" applyBorder="1" applyAlignment="1" applyProtection="1">
      <alignment horizontal="center"/>
      <protection/>
    </xf>
    <xf numFmtId="43" fontId="101" fillId="0" borderId="19" xfId="16" applyNumberFormat="1" applyFont="1" applyFill="1" applyBorder="1" applyProtection="1">
      <protection/>
    </xf>
    <xf numFmtId="44" fontId="101" fillId="0" borderId="20" xfId="16" applyNumberFormat="1" applyFont="1" applyFill="1" applyBorder="1" applyProtection="1">
      <protection/>
    </xf>
    <xf numFmtId="43" fontId="101" fillId="0" borderId="20" xfId="16" applyNumberFormat="1" applyFont="1" applyFill="1" applyBorder="1" applyProtection="1">
      <protection/>
    </xf>
    <xf numFmtId="43" fontId="101" fillId="0" borderId="30" xfId="16" applyNumberFormat="1" applyFont="1" applyFill="1" applyBorder="1" applyProtection="1">
      <protection/>
    </xf>
    <xf numFmtId="43" fontId="101" fillId="0" borderId="21" xfId="16" applyNumberFormat="1" applyFont="1" applyFill="1" applyBorder="1" applyProtection="1">
      <protection/>
    </xf>
    <xf numFmtId="43" fontId="100" fillId="0" borderId="0" xfId="18" applyFont="1" applyFill="1" applyBorder="1" applyProtection="1">
      <protection/>
    </xf>
    <xf numFmtId="43" fontId="100" fillId="0" borderId="0" xfId="18" applyFont="1" applyProtection="1">
      <protection/>
    </xf>
    <xf numFmtId="43" fontId="100" fillId="0" borderId="63" xfId="18" applyNumberFormat="1" applyFont="1" applyBorder="1" applyProtection="1">
      <protection/>
    </xf>
    <xf numFmtId="44" fontId="100" fillId="0" borderId="63" xfId="18" applyNumberFormat="1" applyFont="1" applyBorder="1" applyProtection="1">
      <protection/>
    </xf>
    <xf numFmtId="0" fontId="106" fillId="28" borderId="0" xfId="210" applyFont="1" applyFill="1" applyBorder="1" applyAlignment="1" applyProtection="1">
      <alignment horizontal="left"/>
      <protection/>
    </xf>
    <xf numFmtId="0" fontId="44" fillId="0" borderId="0" xfId="0" applyNumberFormat="1" applyFont="1" applyFill="1" applyProtection="1">
      <protection locked="0"/>
    </xf>
    <xf numFmtId="0" fontId="44" fillId="0" borderId="0" xfId="0" applyNumberFormat="1" applyFont="1" applyProtection="1">
      <protection locked="0"/>
    </xf>
    <xf numFmtId="0" fontId="44" fillId="0" borderId="0" xfId="0" applyNumberFormat="1" applyFont="1" applyFill="1" applyAlignment="1" applyProtection="1">
      <alignment/>
      <protection locked="0"/>
    </xf>
    <xf numFmtId="0" fontId="44" fillId="0" borderId="0" xfId="0" applyNumberFormat="1" applyFont="1" applyAlignment="1" applyProtection="1">
      <alignment/>
      <protection locked="0"/>
    </xf>
    <xf numFmtId="0" fontId="0" fillId="0" borderId="0" xfId="0" applyNumberFormat="1" applyFont="1" applyFill="1" applyProtection="1">
      <protection locked="0"/>
    </xf>
    <xf numFmtId="0" fontId="0" fillId="0" borderId="0" xfId="0" applyNumberFormat="1" applyFont="1" applyProtection="1">
      <protection locked="0"/>
    </xf>
    <xf numFmtId="0" fontId="3" fillId="0" borderId="0" xfId="0" applyNumberFormat="1" applyFont="1" applyFill="1" applyAlignment="1" applyProtection="1">
      <alignment horizontal="center" vertical="center" wrapText="1"/>
      <protection locked="0"/>
    </xf>
    <xf numFmtId="0" fontId="3" fillId="0" borderId="0" xfId="0" applyNumberFormat="1" applyFont="1" applyAlignment="1" applyProtection="1">
      <alignment horizontal="center" vertical="center" wrapText="1"/>
      <protection locked="0"/>
    </xf>
    <xf numFmtId="0" fontId="41" fillId="0" borderId="19" xfId="0" applyNumberFormat="1" applyFont="1" applyFill="1" applyBorder="1" applyAlignment="1" applyProtection="1">
      <alignment horizontal="center"/>
      <protection locked="0"/>
    </xf>
    <xf numFmtId="0" fontId="2" fillId="27" borderId="1" xfId="0" applyNumberFormat="1" applyFont="1" applyFill="1" applyBorder="1" applyAlignment="1" applyProtection="1">
      <alignment wrapText="1"/>
      <protection locked="0"/>
    </xf>
    <xf numFmtId="0" fontId="2" fillId="27" borderId="48" xfId="18" applyNumberFormat="1" applyFont="1" applyFill="1" applyBorder="1" applyAlignment="1" applyProtection="1">
      <alignment horizontal="center"/>
      <protection locked="0"/>
    </xf>
    <xf numFmtId="0" fontId="2" fillId="27" borderId="1" xfId="18" applyNumberFormat="1" applyFont="1" applyFill="1" applyBorder="1" applyAlignment="1" applyProtection="1">
      <alignment horizontal="center"/>
      <protection locked="0"/>
    </xf>
    <xf numFmtId="0" fontId="2" fillId="27" borderId="4" xfId="18" applyNumberFormat="1" applyFont="1" applyFill="1" applyBorder="1" applyAlignment="1" applyProtection="1">
      <alignment horizontal="center"/>
      <protection locked="0"/>
    </xf>
    <xf numFmtId="43" fontId="41" fillId="27" borderId="1" xfId="16" applyNumberFormat="1" applyFont="1" applyFill="1" applyBorder="1" applyProtection="1">
      <protection locked="0"/>
    </xf>
    <xf numFmtId="43" fontId="41" fillId="27" borderId="4" xfId="16" applyNumberFormat="1" applyFont="1" applyFill="1" applyBorder="1" applyProtection="1">
      <protection locked="0"/>
    </xf>
    <xf numFmtId="0" fontId="2" fillId="0" borderId="0" xfId="0" applyNumberFormat="1" applyFont="1" applyFill="1" applyProtection="1">
      <protection locked="0"/>
    </xf>
    <xf numFmtId="0" fontId="2" fillId="29" borderId="0" xfId="0" applyNumberFormat="1" applyFont="1" applyFill="1" applyProtection="1">
      <protection locked="0"/>
    </xf>
    <xf numFmtId="0" fontId="41" fillId="0" borderId="19" xfId="0" applyNumberFormat="1" applyFont="1" applyBorder="1" applyAlignment="1" applyProtection="1">
      <alignment horizontal="center"/>
      <protection locked="0"/>
    </xf>
    <xf numFmtId="0" fontId="2" fillId="27" borderId="1" xfId="0" applyNumberFormat="1" applyFont="1" applyFill="1" applyBorder="1" applyAlignment="1" applyProtection="1">
      <alignment horizontal="left" wrapText="1"/>
      <protection locked="0"/>
    </xf>
    <xf numFmtId="0" fontId="2" fillId="0" borderId="0" xfId="0" applyNumberFormat="1" applyFont="1" applyProtection="1">
      <protection locked="0"/>
    </xf>
    <xf numFmtId="0" fontId="2" fillId="27" borderId="4" xfId="18" applyNumberFormat="1" applyFont="1" applyFill="1" applyBorder="1" applyAlignment="1" applyProtection="1" quotePrefix="1">
      <alignment horizontal="center"/>
      <protection locked="0"/>
    </xf>
    <xf numFmtId="0" fontId="2" fillId="27" borderId="53" xfId="18" applyNumberFormat="1" applyFont="1" applyFill="1" applyBorder="1" applyAlignment="1" applyProtection="1">
      <alignment horizontal="center"/>
      <protection locked="0"/>
    </xf>
    <xf numFmtId="0" fontId="2" fillId="27" borderId="31" xfId="18" applyNumberFormat="1" applyFont="1" applyFill="1" applyBorder="1" applyAlignment="1" applyProtection="1">
      <alignment horizontal="center"/>
      <protection locked="0"/>
    </xf>
    <xf numFmtId="0" fontId="2" fillId="27" borderId="17" xfId="18" applyNumberFormat="1" applyFont="1" applyFill="1" applyBorder="1" applyAlignment="1" applyProtection="1">
      <alignment horizontal="center"/>
      <protection locked="0"/>
    </xf>
    <xf numFmtId="43" fontId="41" fillId="27" borderId="31" xfId="16" applyNumberFormat="1" applyFont="1" applyFill="1" applyBorder="1" applyProtection="1">
      <protection locked="0"/>
    </xf>
    <xf numFmtId="43" fontId="41" fillId="27" borderId="17" xfId="16" applyNumberFormat="1" applyFont="1" applyFill="1" applyBorder="1" applyProtection="1">
      <protection locked="0"/>
    </xf>
    <xf numFmtId="0" fontId="43" fillId="0" borderId="0" xfId="0" applyNumberFormat="1" applyFont="1" applyFill="1" applyBorder="1" applyAlignment="1" applyProtection="1">
      <alignment horizontal="center"/>
      <protection locked="0"/>
    </xf>
    <xf numFmtId="0" fontId="43" fillId="26" borderId="0" xfId="0" applyNumberFormat="1" applyFont="1" applyFill="1" applyBorder="1" applyAlignment="1" applyProtection="1">
      <alignment horizontal="center"/>
      <protection locked="0"/>
    </xf>
    <xf numFmtId="0" fontId="41" fillId="0" borderId="0" xfId="0" applyNumberFormat="1" applyFont="1" applyFill="1" applyBorder="1" applyAlignment="1" applyProtection="1">
      <alignment horizontal="center"/>
      <protection locked="0"/>
    </xf>
    <xf numFmtId="0" fontId="41" fillId="26" borderId="0" xfId="0" applyNumberFormat="1" applyFont="1" applyFill="1" applyBorder="1" applyAlignment="1" applyProtection="1">
      <alignment horizontal="center"/>
      <protection locked="0"/>
    </xf>
    <xf numFmtId="0" fontId="3" fillId="26"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protection locked="0"/>
    </xf>
    <xf numFmtId="0" fontId="0" fillId="0" borderId="0" xfId="0" applyNumberFormat="1" applyFont="1" applyFill="1" applyBorder="1" applyProtection="1">
      <protection locked="0"/>
    </xf>
    <xf numFmtId="0" fontId="0" fillId="0" borderId="0" xfId="0" applyNumberFormat="1" applyFont="1" applyBorder="1" applyProtection="1">
      <protection locked="0"/>
    </xf>
    <xf numFmtId="0" fontId="41" fillId="25" borderId="19" xfId="0" applyNumberFormat="1" applyFont="1" applyFill="1" applyBorder="1" applyAlignment="1" applyProtection="1">
      <alignment horizontal="center" wrapText="1"/>
      <protection locked="0"/>
    </xf>
    <xf numFmtId="0" fontId="41" fillId="27" borderId="1" xfId="0" applyNumberFormat="1" applyFont="1" applyFill="1" applyBorder="1" applyAlignment="1" applyProtection="1">
      <alignment horizontal="center" wrapText="1"/>
      <protection locked="0"/>
    </xf>
    <xf numFmtId="0" fontId="93" fillId="27" borderId="1" xfId="0" applyNumberFormat="1" applyFont="1" applyFill="1" applyBorder="1" applyAlignment="1" applyProtection="1">
      <alignment horizontal="center" wrapText="1"/>
      <protection locked="0"/>
    </xf>
    <xf numFmtId="172" fontId="41" fillId="27" borderId="48" xfId="18" applyNumberFormat="1" applyFont="1" applyFill="1" applyBorder="1" applyAlignment="1" applyProtection="1">
      <alignment wrapText="1"/>
      <protection locked="0"/>
    </xf>
    <xf numFmtId="172" fontId="41" fillId="27" borderId="1" xfId="18" applyNumberFormat="1" applyFont="1" applyFill="1" applyBorder="1" applyAlignment="1" applyProtection="1">
      <alignment wrapText="1"/>
      <protection locked="0"/>
    </xf>
    <xf numFmtId="172" fontId="41" fillId="27" borderId="4" xfId="18" applyNumberFormat="1" applyFont="1" applyFill="1" applyBorder="1" applyAlignment="1" applyProtection="1" quotePrefix="1">
      <alignment wrapText="1"/>
      <protection locked="0"/>
    </xf>
    <xf numFmtId="43" fontId="41" fillId="27" borderId="64" xfId="16" applyNumberFormat="1" applyFont="1" applyFill="1" applyBorder="1" applyAlignment="1" applyProtection="1">
      <alignment horizontal="center" wrapText="1"/>
      <protection locked="0"/>
    </xf>
    <xf numFmtId="43" fontId="41" fillId="27" borderId="14" xfId="16" applyNumberFormat="1" applyFont="1" applyFill="1" applyBorder="1" applyAlignment="1" applyProtection="1">
      <alignment horizontal="center" wrapText="1"/>
      <protection locked="0"/>
    </xf>
    <xf numFmtId="0" fontId="41" fillId="0" borderId="0" xfId="0" applyNumberFormat="1" applyFont="1" applyFill="1" applyAlignment="1" applyProtection="1">
      <alignment horizontal="center" wrapText="1"/>
      <protection locked="0"/>
    </xf>
    <xf numFmtId="0" fontId="41" fillId="0" borderId="0" xfId="0" applyNumberFormat="1" applyFont="1" applyAlignment="1" applyProtection="1">
      <alignment horizontal="center" wrapText="1"/>
      <protection locked="0"/>
    </xf>
    <xf numFmtId="0" fontId="60" fillId="27" borderId="1" xfId="0" applyNumberFormat="1" applyFont="1" applyFill="1" applyBorder="1" applyAlignment="1" applyProtection="1">
      <alignment horizontal="left" wrapText="1"/>
      <protection locked="0"/>
    </xf>
    <xf numFmtId="0" fontId="60" fillId="27" borderId="1" xfId="0" applyNumberFormat="1" applyFont="1" applyFill="1" applyBorder="1" applyAlignment="1" applyProtection="1">
      <alignment wrapText="1"/>
      <protection locked="0"/>
    </xf>
    <xf numFmtId="172" fontId="2" fillId="27" borderId="48" xfId="18" applyNumberFormat="1" applyFont="1" applyFill="1" applyBorder="1" applyAlignment="1" applyProtection="1">
      <alignment/>
      <protection locked="0"/>
    </xf>
    <xf numFmtId="172" fontId="2" fillId="27" borderId="1" xfId="18" applyNumberFormat="1" applyFont="1" applyFill="1" applyBorder="1" applyAlignment="1" applyProtection="1">
      <alignment/>
      <protection locked="0"/>
    </xf>
    <xf numFmtId="172" fontId="2" fillId="27" borderId="4" xfId="18" applyNumberFormat="1" applyFont="1" applyFill="1" applyBorder="1" applyAlignment="1" applyProtection="1">
      <alignment/>
      <protection locked="0"/>
    </xf>
    <xf numFmtId="172" fontId="2" fillId="27" borderId="53" xfId="18" applyNumberFormat="1" applyFont="1" applyFill="1" applyBorder="1" applyAlignment="1" applyProtection="1">
      <alignment/>
      <protection locked="0"/>
    </xf>
    <xf numFmtId="172" fontId="2" fillId="27" borderId="31" xfId="18" applyNumberFormat="1" applyFont="1" applyFill="1" applyBorder="1" applyAlignment="1" applyProtection="1">
      <alignment/>
      <protection locked="0"/>
    </xf>
    <xf numFmtId="172" fontId="2" fillId="27" borderId="17" xfId="18" applyNumberFormat="1" applyFont="1" applyFill="1" applyBorder="1" applyAlignment="1" applyProtection="1">
      <alignment/>
      <protection locked="0"/>
    </xf>
    <xf numFmtId="44" fontId="43" fillId="0" borderId="0" xfId="16" applyFont="1" applyProtection="1">
      <protection locked="0"/>
    </xf>
    <xf numFmtId="44" fontId="43" fillId="0" borderId="0" xfId="16" applyFont="1" applyFill="1" applyProtection="1">
      <protection locked="0"/>
    </xf>
    <xf numFmtId="0" fontId="3" fillId="0" borderId="0" xfId="0" applyNumberFormat="1" applyFont="1" applyProtection="1">
      <protection locked="0"/>
    </xf>
    <xf numFmtId="0" fontId="0" fillId="0" borderId="0" xfId="18" applyNumberFormat="1" applyFont="1" applyAlignment="1" applyProtection="1">
      <alignment horizontal="center"/>
      <protection locked="0"/>
    </xf>
    <xf numFmtId="0" fontId="3" fillId="0" borderId="0" xfId="18" applyNumberFormat="1" applyFont="1" applyAlignment="1" applyProtection="1">
      <alignment horizontal="center"/>
      <protection locked="0"/>
    </xf>
    <xf numFmtId="0" fontId="3" fillId="0" borderId="0" xfId="18" applyNumberFormat="1" applyFont="1" applyBorder="1" applyProtection="1">
      <protection locked="0"/>
    </xf>
    <xf numFmtId="44" fontId="3" fillId="0" borderId="0" xfId="18" applyNumberFormat="1" applyFont="1" applyFill="1" applyBorder="1" applyAlignment="1" applyProtection="1">
      <alignment horizontal="center"/>
      <protection locked="0"/>
    </xf>
    <xf numFmtId="0" fontId="3" fillId="0" borderId="0" xfId="18" applyNumberFormat="1" applyFont="1" applyFill="1" applyBorder="1" applyAlignment="1" applyProtection="1">
      <alignment horizontal="center"/>
      <protection locked="0"/>
    </xf>
    <xf numFmtId="0" fontId="3" fillId="0" borderId="0" xfId="18" applyNumberFormat="1" applyFont="1" applyBorder="1" applyAlignment="1" applyProtection="1">
      <alignment horizontal="center"/>
      <protection locked="0"/>
    </xf>
    <xf numFmtId="0" fontId="3" fillId="0" borderId="0" xfId="0" applyNumberFormat="1" applyFont="1" applyFill="1" applyProtection="1">
      <protection locked="0"/>
    </xf>
    <xf numFmtId="0" fontId="54" fillId="0" borderId="0" xfId="18" applyNumberFormat="1" applyFont="1" applyProtection="1">
      <protection locked="0"/>
    </xf>
    <xf numFmtId="0" fontId="64" fillId="0" borderId="0" xfId="18" applyNumberFormat="1" applyFont="1" applyProtection="1">
      <protection locked="0"/>
    </xf>
    <xf numFmtId="9" fontId="0" fillId="0" borderId="0" xfId="15" applyFont="1" applyAlignment="1" applyProtection="1">
      <alignment horizontal="center"/>
      <protection locked="0"/>
    </xf>
    <xf numFmtId="0" fontId="0" fillId="0" borderId="0" xfId="18" applyNumberFormat="1" applyFont="1" applyProtection="1">
      <protection locked="0"/>
    </xf>
    <xf numFmtId="0" fontId="100" fillId="0" borderId="0" xfId="0" applyFont="1" applyProtection="1">
      <protection locked="0"/>
    </xf>
    <xf numFmtId="173" fontId="79" fillId="0" borderId="0" xfId="157" applyNumberFormat="1" applyFont="1" applyFill="1" applyBorder="1" applyProtection="1">
      <alignment/>
      <protection locked="0"/>
    </xf>
    <xf numFmtId="0" fontId="91" fillId="0" borderId="0" xfId="157" applyNumberFormat="1" applyFont="1" applyFill="1" applyBorder="1" applyProtection="1">
      <alignment/>
      <protection locked="0"/>
    </xf>
    <xf numFmtId="43" fontId="78" fillId="27" borderId="65" xfId="18" applyNumberFormat="1" applyFont="1" applyFill="1" applyBorder="1" applyAlignment="1" applyProtection="1">
      <alignment horizontal="right"/>
      <protection locked="0"/>
    </xf>
    <xf numFmtId="43" fontId="78" fillId="27" borderId="55" xfId="18" applyNumberFormat="1" applyFont="1" applyFill="1" applyBorder="1" applyAlignment="1" applyProtection="1">
      <alignment horizontal="right"/>
      <protection locked="0"/>
    </xf>
    <xf numFmtId="43" fontId="78" fillId="27" borderId="34" xfId="18" applyNumberFormat="1" applyFont="1" applyFill="1" applyBorder="1" applyAlignment="1" applyProtection="1">
      <alignment horizontal="right"/>
      <protection locked="0"/>
    </xf>
    <xf numFmtId="43" fontId="78" fillId="27" borderId="35" xfId="18" applyNumberFormat="1" applyFont="1" applyFill="1" applyBorder="1" applyAlignment="1" applyProtection="1">
      <alignment horizontal="left" wrapText="1"/>
      <protection locked="0"/>
    </xf>
    <xf numFmtId="43" fontId="78" fillId="27" borderId="23" xfId="18" applyNumberFormat="1" applyFont="1" applyFill="1" applyBorder="1" applyAlignment="1" applyProtection="1">
      <alignment horizontal="left"/>
      <protection locked="0"/>
    </xf>
    <xf numFmtId="43" fontId="78" fillId="27" borderId="64" xfId="18" applyNumberFormat="1" applyFont="1" applyFill="1" applyBorder="1" applyAlignment="1" applyProtection="1">
      <alignment horizontal="right"/>
      <protection locked="0"/>
    </xf>
    <xf numFmtId="0" fontId="91" fillId="0" borderId="0" xfId="157" applyFont="1" applyFill="1" applyBorder="1" applyProtection="1">
      <alignment/>
      <protection locked="0"/>
    </xf>
    <xf numFmtId="43" fontId="78" fillId="27" borderId="48" xfId="18" applyNumberFormat="1" applyFont="1" applyFill="1" applyBorder="1" applyAlignment="1" applyProtection="1">
      <alignment horizontal="right"/>
      <protection locked="0"/>
    </xf>
    <xf numFmtId="43" fontId="78" fillId="27" borderId="19" xfId="18" applyNumberFormat="1" applyFont="1" applyFill="1" applyBorder="1" applyAlignment="1" applyProtection="1">
      <alignment horizontal="right"/>
      <protection locked="0"/>
    </xf>
    <xf numFmtId="43" fontId="78" fillId="27" borderId="52" xfId="18" applyNumberFormat="1" applyFont="1" applyFill="1" applyBorder="1" applyAlignment="1" applyProtection="1">
      <alignment horizontal="right"/>
      <protection locked="0"/>
    </xf>
    <xf numFmtId="43" fontId="78" fillId="27" borderId="37" xfId="18" applyNumberFormat="1" applyFont="1" applyFill="1" applyBorder="1" applyAlignment="1" applyProtection="1">
      <alignment horizontal="left" wrapText="1"/>
      <protection locked="0"/>
    </xf>
    <xf numFmtId="43" fontId="78" fillId="27" borderId="20" xfId="18" applyNumberFormat="1" applyFont="1" applyFill="1" applyBorder="1" applyAlignment="1" applyProtection="1">
      <alignment horizontal="left"/>
      <protection locked="0"/>
    </xf>
    <xf numFmtId="43" fontId="78" fillId="27" borderId="1" xfId="18" applyNumberFormat="1" applyFont="1" applyFill="1" applyBorder="1" applyAlignment="1" applyProtection="1">
      <alignment horizontal="right"/>
      <protection locked="0"/>
    </xf>
    <xf numFmtId="43" fontId="78" fillId="27" borderId="20" xfId="18" applyNumberFormat="1" applyFont="1" applyFill="1" applyBorder="1" applyAlignment="1" applyProtection="1">
      <alignment horizontal="right"/>
      <protection locked="0"/>
    </xf>
    <xf numFmtId="43" fontId="78" fillId="27" borderId="35" xfId="18" applyNumberFormat="1" applyFont="1" applyFill="1" applyBorder="1" applyAlignment="1" applyProtection="1">
      <alignment horizontal="left"/>
      <protection locked="0"/>
    </xf>
    <xf numFmtId="43" fontId="78" fillId="27" borderId="0" xfId="157" applyNumberFormat="1" applyFont="1" applyFill="1" applyBorder="1" applyProtection="1">
      <alignment/>
      <protection locked="0"/>
    </xf>
    <xf numFmtId="43" fontId="78" fillId="27" borderId="65" xfId="18" applyNumberFormat="1" applyFont="1" applyFill="1" applyBorder="1" applyAlignment="1" applyProtection="1">
      <alignment horizontal="left"/>
      <protection locked="0"/>
    </xf>
    <xf numFmtId="43" fontId="78" fillId="27" borderId="66" xfId="18" applyNumberFormat="1" applyFont="1" applyFill="1" applyBorder="1" applyAlignment="1" applyProtection="1">
      <alignment horizontal="right"/>
      <protection locked="0"/>
    </xf>
    <xf numFmtId="43" fontId="78" fillId="27" borderId="67" xfId="18" applyNumberFormat="1" applyFont="1" applyFill="1" applyBorder="1" applyAlignment="1" applyProtection="1">
      <alignment horizontal="right"/>
      <protection locked="0"/>
    </xf>
    <xf numFmtId="43" fontId="78" fillId="27" borderId="68" xfId="18" applyNumberFormat="1" applyFont="1" applyFill="1" applyBorder="1" applyAlignment="1" applyProtection="1">
      <alignment horizontal="right"/>
      <protection locked="0"/>
    </xf>
    <xf numFmtId="0" fontId="0" fillId="0" borderId="0" xfId="0" applyFont="1" applyProtection="1">
      <protection locked="0"/>
    </xf>
    <xf numFmtId="43" fontId="0" fillId="0" borderId="0" xfId="18" applyFont="1" applyProtection="1">
      <protection locked="0"/>
    </xf>
    <xf numFmtId="0" fontId="41" fillId="0" borderId="0" xfId="0" applyFont="1" applyAlignment="1" applyProtection="1">
      <alignment horizontal="center"/>
      <protection/>
    </xf>
    <xf numFmtId="0" fontId="53" fillId="0" borderId="0" xfId="0" applyFont="1" applyAlignment="1" applyProtection="1">
      <alignment/>
      <protection/>
    </xf>
    <xf numFmtId="0" fontId="42" fillId="0" borderId="0" xfId="0" applyFont="1" applyAlignment="1" applyProtection="1">
      <alignment/>
      <protection/>
    </xf>
    <xf numFmtId="0" fontId="38" fillId="0" borderId="0" xfId="0" applyFont="1" applyAlignment="1" applyProtection="1">
      <alignment/>
      <protection/>
    </xf>
    <xf numFmtId="0" fontId="48" fillId="0" borderId="0" xfId="0" applyNumberFormat="1" applyFont="1" applyBorder="1" applyAlignment="1" applyProtection="1">
      <alignment/>
      <protection/>
    </xf>
    <xf numFmtId="0" fontId="43" fillId="0" borderId="0" xfId="0" applyFont="1" applyBorder="1" applyAlignment="1" applyProtection="1">
      <alignment/>
      <protection/>
    </xf>
    <xf numFmtId="0" fontId="38" fillId="0" borderId="0" xfId="0" applyFont="1" applyBorder="1" applyAlignment="1" applyProtection="1">
      <alignment horizontal="center"/>
      <protection/>
    </xf>
    <xf numFmtId="0" fontId="3" fillId="0" borderId="0" xfId="0" applyNumberFormat="1" applyFont="1" applyBorder="1" applyAlignment="1" applyProtection="1">
      <alignment/>
      <protection/>
    </xf>
    <xf numFmtId="0" fontId="69" fillId="0" borderId="0"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36" fillId="0" borderId="0" xfId="0" applyFont="1" applyBorder="1" applyAlignment="1" applyProtection="1">
      <alignment horizontal="center"/>
      <protection/>
    </xf>
    <xf numFmtId="0" fontId="36" fillId="0" borderId="0" xfId="0" applyFont="1" applyAlignment="1" applyProtection="1">
      <alignment/>
      <protection/>
    </xf>
    <xf numFmtId="0" fontId="100" fillId="0" borderId="0" xfId="0" applyFont="1" applyBorder="1" applyAlignment="1" applyProtection="1">
      <alignment horizontal="center"/>
      <protection/>
    </xf>
    <xf numFmtId="0" fontId="100" fillId="0" borderId="14" xfId="0" applyFont="1" applyFill="1" applyBorder="1" applyAlignment="1" applyProtection="1">
      <alignment horizontal="center"/>
      <protection/>
    </xf>
    <xf numFmtId="0" fontId="101" fillId="0" borderId="0" xfId="0" applyFont="1" applyProtection="1">
      <protection/>
    </xf>
    <xf numFmtId="0" fontId="120" fillId="0" borderId="0" xfId="0" applyFont="1" applyAlignment="1" applyProtection="1">
      <alignment horizontal="center"/>
      <protection/>
    </xf>
    <xf numFmtId="14" fontId="100" fillId="0" borderId="14" xfId="0" applyNumberFormat="1" applyFont="1" applyBorder="1" applyAlignment="1" applyProtection="1">
      <alignment horizontal="center"/>
      <protection/>
    </xf>
    <xf numFmtId="14" fontId="100" fillId="0" borderId="69" xfId="0" applyNumberFormat="1" applyFont="1" applyBorder="1" applyAlignment="1" applyProtection="1">
      <alignment horizontal="center"/>
      <protection/>
    </xf>
    <xf numFmtId="0" fontId="41" fillId="25" borderId="70" xfId="0" applyFont="1" applyFill="1" applyBorder="1" applyAlignment="1" applyProtection="1">
      <alignment horizontal="center" wrapText="1"/>
      <protection/>
    </xf>
    <xf numFmtId="0" fontId="41" fillId="25" borderId="45" xfId="0" applyFont="1" applyFill="1" applyBorder="1" applyAlignment="1" applyProtection="1">
      <alignment horizontal="center" wrapText="1"/>
      <protection/>
    </xf>
    <xf numFmtId="0" fontId="78" fillId="0" borderId="36" xfId="18" applyNumberFormat="1" applyFont="1" applyFill="1" applyBorder="1" applyAlignment="1" applyProtection="1">
      <alignment horizontal="center" wrapText="1"/>
      <protection/>
    </xf>
    <xf numFmtId="0" fontId="78" fillId="0" borderId="29" xfId="18" applyNumberFormat="1" applyFont="1" applyFill="1" applyBorder="1" applyAlignment="1" applyProtection="1">
      <alignment horizontal="center" wrapText="1"/>
      <protection/>
    </xf>
    <xf numFmtId="0" fontId="78" fillId="0" borderId="71" xfId="18" applyNumberFormat="1" applyFont="1" applyFill="1" applyBorder="1" applyAlignment="1" applyProtection="1">
      <alignment horizontal="center" wrapText="1"/>
      <protection/>
    </xf>
    <xf numFmtId="0" fontId="78" fillId="0" borderId="39" xfId="18" applyNumberFormat="1" applyFont="1" applyFill="1" applyBorder="1" applyAlignment="1" applyProtection="1">
      <alignment horizontal="center"/>
      <protection/>
    </xf>
    <xf numFmtId="0" fontId="78" fillId="0" borderId="72" xfId="18" applyNumberFormat="1" applyFont="1" applyFill="1" applyBorder="1" applyAlignment="1" applyProtection="1">
      <alignment horizontal="center"/>
      <protection/>
    </xf>
    <xf numFmtId="0" fontId="78" fillId="0" borderId="73" xfId="18" applyNumberFormat="1" applyFont="1" applyFill="1" applyBorder="1" applyAlignment="1" applyProtection="1">
      <alignment horizontal="center"/>
      <protection/>
    </xf>
    <xf numFmtId="0" fontId="78" fillId="0" borderId="74" xfId="18" applyNumberFormat="1" applyFont="1" applyFill="1" applyBorder="1" applyAlignment="1" applyProtection="1">
      <alignment horizontal="center"/>
      <protection/>
    </xf>
    <xf numFmtId="0" fontId="78" fillId="0" borderId="62" xfId="18" applyNumberFormat="1" applyFont="1" applyFill="1" applyBorder="1" applyAlignment="1" applyProtection="1">
      <alignment horizontal="center"/>
      <protection/>
    </xf>
    <xf numFmtId="43" fontId="78" fillId="30" borderId="74" xfId="18" applyNumberFormat="1" applyFont="1" applyFill="1" applyBorder="1" applyAlignment="1" applyProtection="1">
      <alignment horizontal="right"/>
      <protection/>
    </xf>
    <xf numFmtId="43" fontId="78" fillId="31" borderId="62" xfId="18" applyNumberFormat="1" applyFont="1" applyFill="1" applyBorder="1" applyAlignment="1" applyProtection="1">
      <alignment horizontal="right"/>
      <protection/>
    </xf>
    <xf numFmtId="43" fontId="78" fillId="32" borderId="72" xfId="18" applyNumberFormat="1" applyFont="1" applyFill="1" applyBorder="1" applyAlignment="1" applyProtection="1">
      <alignment horizontal="right"/>
      <protection/>
    </xf>
    <xf numFmtId="43" fontId="78" fillId="32" borderId="73" xfId="18" applyNumberFormat="1" applyFont="1" applyFill="1" applyBorder="1" applyAlignment="1" applyProtection="1">
      <alignment horizontal="right"/>
      <protection/>
    </xf>
    <xf numFmtId="43" fontId="78" fillId="31" borderId="72" xfId="18" applyNumberFormat="1" applyFont="1" applyFill="1" applyBorder="1" applyAlignment="1" applyProtection="1">
      <alignment horizontal="right"/>
      <protection/>
    </xf>
    <xf numFmtId="43" fontId="91" fillId="0" borderId="0" xfId="18" applyFont="1" applyFill="1" applyAlignment="1" applyProtection="1">
      <alignment horizontal="left"/>
      <protection/>
    </xf>
    <xf numFmtId="0" fontId="3" fillId="0" borderId="0" xfId="0" applyNumberFormat="1" applyFont="1" applyBorder="1" applyProtection="1">
      <protection/>
    </xf>
    <xf numFmtId="0" fontId="61" fillId="0" borderId="0" xfId="270" applyFont="1" applyAlignment="1" applyProtection="1">
      <alignment horizontal="left"/>
      <protection/>
    </xf>
    <xf numFmtId="0" fontId="61" fillId="0" borderId="0" xfId="210" applyFont="1" applyFill="1" applyBorder="1" applyProtection="1">
      <alignment/>
      <protection/>
    </xf>
    <xf numFmtId="0" fontId="61" fillId="0" borderId="0" xfId="270" applyFont="1" applyFill="1" applyBorder="1" applyProtection="1">
      <alignment/>
      <protection/>
    </xf>
    <xf numFmtId="0" fontId="61" fillId="0" borderId="0" xfId="270" applyFont="1" applyBorder="1" applyProtection="1">
      <alignment/>
      <protection/>
    </xf>
    <xf numFmtId="0" fontId="61" fillId="0" borderId="0" xfId="210" applyFont="1" applyBorder="1" applyAlignment="1" applyProtection="1">
      <alignment wrapText="1"/>
      <protection/>
    </xf>
    <xf numFmtId="0" fontId="66" fillId="0" borderId="0" xfId="210" applyFont="1" applyBorder="1" applyAlignment="1" applyProtection="1">
      <alignment wrapText="1"/>
      <protection/>
    </xf>
    <xf numFmtId="0" fontId="61" fillId="0" borderId="0" xfId="210" applyFont="1" applyFill="1" applyBorder="1" applyAlignment="1" applyProtection="1">
      <alignment vertical="top" wrapText="1"/>
      <protection/>
    </xf>
    <xf numFmtId="0" fontId="61" fillId="0" borderId="0" xfId="210" applyFont="1" applyAlignment="1" applyProtection="1" quotePrefix="1">
      <alignment wrapText="1"/>
      <protection/>
    </xf>
    <xf numFmtId="0" fontId="61" fillId="0" borderId="0" xfId="210" applyFont="1" applyProtection="1">
      <alignment/>
      <protection/>
    </xf>
    <xf numFmtId="0" fontId="77" fillId="0" borderId="72" xfId="157" applyFont="1" applyFill="1" applyBorder="1" applyAlignment="1" applyProtection="1">
      <alignment/>
      <protection/>
    </xf>
    <xf numFmtId="0" fontId="77" fillId="0" borderId="29" xfId="157" applyFont="1" applyFill="1" applyBorder="1" applyAlignment="1" applyProtection="1">
      <alignment/>
      <protection/>
    </xf>
    <xf numFmtId="0" fontId="77" fillId="0" borderId="74" xfId="157" applyFont="1" applyFill="1" applyBorder="1" applyAlignment="1" applyProtection="1">
      <alignment/>
      <protection/>
    </xf>
    <xf numFmtId="43" fontId="78" fillId="28" borderId="36" xfId="18" applyNumberFormat="1" applyFont="1" applyFill="1" applyBorder="1" applyAlignment="1" applyProtection="1">
      <alignment horizontal="right"/>
      <protection/>
    </xf>
    <xf numFmtId="43" fontId="78" fillId="28" borderId="62" xfId="18" applyNumberFormat="1" applyFont="1" applyFill="1" applyBorder="1" applyAlignment="1" applyProtection="1">
      <alignment horizontal="right"/>
      <protection/>
    </xf>
    <xf numFmtId="43" fontId="78" fillId="28" borderId="29" xfId="18" applyNumberFormat="1" applyFont="1" applyFill="1" applyBorder="1" applyAlignment="1" applyProtection="1">
      <alignment horizontal="right"/>
      <protection/>
    </xf>
    <xf numFmtId="43" fontId="78" fillId="28" borderId="39" xfId="18" applyNumberFormat="1" applyFont="1" applyFill="1" applyBorder="1" applyAlignment="1" applyProtection="1">
      <alignment horizontal="right"/>
      <protection/>
    </xf>
    <xf numFmtId="43" fontId="78" fillId="32" borderId="74" xfId="18" applyNumberFormat="1" applyFont="1" applyFill="1" applyBorder="1" applyAlignment="1" applyProtection="1">
      <alignment horizontal="right"/>
      <protection/>
    </xf>
    <xf numFmtId="43" fontId="78" fillId="30" borderId="72" xfId="18" applyNumberFormat="1" applyFont="1" applyFill="1" applyBorder="1" applyAlignment="1" applyProtection="1">
      <alignment horizontal="right"/>
      <protection/>
    </xf>
    <xf numFmtId="0" fontId="91" fillId="0" borderId="0" xfId="157" applyFont="1" applyFill="1" applyBorder="1" applyProtection="1">
      <alignment/>
      <protection/>
    </xf>
    <xf numFmtId="0" fontId="91" fillId="0" borderId="0" xfId="157" applyFont="1" applyFill="1" applyAlignment="1" applyProtection="1">
      <alignment horizontal="left"/>
      <protection/>
    </xf>
    <xf numFmtId="0" fontId="3" fillId="28" borderId="56" xfId="0" applyFont="1" applyFill="1" applyBorder="1" applyProtection="1">
      <protection/>
    </xf>
    <xf numFmtId="0" fontId="3" fillId="28" borderId="24" xfId="0" applyFont="1" applyFill="1" applyBorder="1" applyProtection="1">
      <protection/>
    </xf>
    <xf numFmtId="0" fontId="3" fillId="28" borderId="48" xfId="0" applyFont="1" applyFill="1" applyBorder="1" applyAlignment="1" applyProtection="1">
      <alignment horizontal="center"/>
      <protection/>
    </xf>
    <xf numFmtId="43" fontId="100" fillId="0" borderId="0" xfId="18" applyFont="1" applyBorder="1" applyProtection="1">
      <protection/>
    </xf>
    <xf numFmtId="43" fontId="77" fillId="28" borderId="0" xfId="16" applyNumberFormat="1" applyFont="1" applyFill="1" applyBorder="1" applyAlignment="1" applyProtection="1">
      <alignment horizontal="right"/>
      <protection/>
    </xf>
    <xf numFmtId="43" fontId="100" fillId="28" borderId="58" xfId="18" applyFont="1" applyFill="1" applyBorder="1" applyProtection="1">
      <protection/>
    </xf>
    <xf numFmtId="171" fontId="114" fillId="0" borderId="0" xfId="16" applyNumberFormat="1" applyFont="1" applyAlignment="1" applyProtection="1">
      <alignment horizontal="center"/>
      <protection/>
    </xf>
    <xf numFmtId="43" fontId="77" fillId="28" borderId="0" xfId="0" applyNumberFormat="1" applyFont="1" applyFill="1" applyBorder="1" applyAlignment="1" applyProtection="1">
      <alignment horizontal="right"/>
      <protection/>
    </xf>
    <xf numFmtId="0" fontId="101" fillId="28" borderId="58" xfId="0" applyFont="1" applyFill="1" applyBorder="1" applyProtection="1">
      <protection/>
    </xf>
    <xf numFmtId="10" fontId="77" fillId="28" borderId="0" xfId="15" applyNumberFormat="1" applyFont="1" applyFill="1" applyBorder="1" applyAlignment="1" applyProtection="1">
      <alignment horizontal="right"/>
      <protection/>
    </xf>
    <xf numFmtId="0" fontId="0" fillId="28" borderId="9" xfId="0" applyFont="1" applyFill="1" applyBorder="1" applyAlignment="1" applyProtection="1">
      <alignment horizontal="center"/>
      <protection/>
    </xf>
    <xf numFmtId="0" fontId="0" fillId="28" borderId="14" xfId="0" applyFont="1" applyFill="1" applyBorder="1" applyAlignment="1" applyProtection="1">
      <alignment horizontal="center"/>
      <protection/>
    </xf>
    <xf numFmtId="0" fontId="0" fillId="28" borderId="55" xfId="0" applyFont="1" applyFill="1" applyBorder="1" applyProtection="1">
      <protection/>
    </xf>
    <xf numFmtId="0" fontId="63" fillId="0" borderId="0" xfId="270" applyFont="1" applyBorder="1" applyProtection="1">
      <alignment/>
      <protection/>
    </xf>
    <xf numFmtId="0" fontId="61" fillId="0" borderId="0" xfId="210" applyFont="1" applyBorder="1" applyProtection="1">
      <alignment/>
      <protection/>
    </xf>
    <xf numFmtId="0" fontId="0" fillId="0" borderId="0" xfId="0" applyFont="1" applyProtection="1">
      <protection/>
    </xf>
    <xf numFmtId="43" fontId="0" fillId="0" borderId="0" xfId="18" applyFont="1" applyProtection="1">
      <protection/>
    </xf>
    <xf numFmtId="0" fontId="78" fillId="0" borderId="33" xfId="157" applyFont="1" applyFill="1" applyBorder="1" applyAlignment="1" applyProtection="1">
      <alignment horizontal="left"/>
      <protection/>
    </xf>
    <xf numFmtId="43" fontId="78" fillId="0" borderId="37" xfId="18" applyNumberFormat="1" applyFont="1" applyFill="1" applyBorder="1" applyAlignment="1" applyProtection="1">
      <alignment horizontal="right"/>
      <protection/>
    </xf>
    <xf numFmtId="43" fontId="78" fillId="0" borderId="48" xfId="18" applyNumberFormat="1" applyFont="1" applyFill="1" applyBorder="1" applyAlignment="1" applyProtection="1">
      <alignment horizontal="right"/>
      <protection/>
    </xf>
    <xf numFmtId="43" fontId="78" fillId="0" borderId="14" xfId="18" applyNumberFormat="1" applyFont="1" applyFill="1" applyBorder="1" applyAlignment="1" applyProtection="1">
      <alignment horizontal="right"/>
      <protection/>
    </xf>
    <xf numFmtId="43" fontId="78" fillId="0" borderId="34" xfId="18" applyNumberFormat="1" applyFont="1" applyFill="1" applyBorder="1" applyAlignment="1" applyProtection="1">
      <alignment horizontal="left"/>
      <protection/>
    </xf>
    <xf numFmtId="0" fontId="78" fillId="0" borderId="75" xfId="157" applyFont="1" applyFill="1" applyBorder="1" applyAlignment="1" applyProtection="1">
      <alignment horizontal="left"/>
      <protection/>
    </xf>
    <xf numFmtId="174" fontId="78" fillId="0" borderId="76" xfId="157" applyNumberFormat="1" applyFont="1" applyFill="1" applyBorder="1" applyProtection="1">
      <alignment/>
      <protection/>
    </xf>
    <xf numFmtId="174" fontId="78" fillId="0" borderId="77" xfId="157" applyNumberFormat="1" applyFont="1" applyFill="1" applyBorder="1" applyProtection="1">
      <alignment/>
      <protection/>
    </xf>
    <xf numFmtId="175" fontId="78" fillId="0" borderId="78" xfId="157" applyNumberFormat="1" applyFont="1" applyFill="1" applyBorder="1" applyProtection="1">
      <alignment/>
      <protection/>
    </xf>
    <xf numFmtId="43" fontId="60" fillId="0" borderId="0" xfId="18" applyFont="1" applyProtection="1">
      <protection locked="0"/>
    </xf>
    <xf numFmtId="0" fontId="59" fillId="0" borderId="0" xfId="0" applyFont="1" applyProtection="1">
      <protection locked="0"/>
    </xf>
    <xf numFmtId="49" fontId="56" fillId="0" borderId="0" xfId="0" applyNumberFormat="1" applyFont="1" applyFill="1" applyBorder="1" applyAlignment="1" applyProtection="1">
      <alignment/>
      <protection/>
    </xf>
    <xf numFmtId="0" fontId="43" fillId="0" borderId="0" xfId="0" applyFont="1" applyFill="1" applyBorder="1" applyAlignment="1" applyProtection="1">
      <alignment horizontal="center"/>
      <protection/>
    </xf>
    <xf numFmtId="0" fontId="41" fillId="0" borderId="0" xfId="0" applyFont="1" applyFill="1" applyBorder="1" applyProtection="1">
      <protection/>
    </xf>
    <xf numFmtId="14" fontId="41" fillId="0" borderId="14" xfId="0" applyNumberFormat="1" applyFont="1" applyFill="1" applyBorder="1" applyAlignment="1" applyProtection="1">
      <alignment horizontal="center"/>
      <protection/>
    </xf>
    <xf numFmtId="14" fontId="41" fillId="0" borderId="0" xfId="0" applyNumberFormat="1" applyFont="1" applyFill="1" applyBorder="1" applyAlignment="1" applyProtection="1">
      <alignment horizontal="left"/>
      <protection/>
    </xf>
    <xf numFmtId="14" fontId="41" fillId="0" borderId="32" xfId="0" applyNumberFormat="1" applyFont="1" applyFill="1" applyBorder="1" applyAlignment="1" applyProtection="1">
      <alignment horizontal="center"/>
      <protection/>
    </xf>
    <xf numFmtId="0" fontId="41" fillId="0" borderId="0" xfId="0" applyFont="1" applyFill="1" applyBorder="1" applyAlignment="1" applyProtection="1">
      <alignment horizontal="left"/>
      <protection/>
    </xf>
    <xf numFmtId="0" fontId="3" fillId="0" borderId="4" xfId="0" applyFont="1" applyFill="1" applyBorder="1" applyAlignment="1" applyProtection="1">
      <alignment/>
      <protection/>
    </xf>
    <xf numFmtId="0" fontId="100" fillId="0" borderId="16" xfId="0" applyFont="1" applyFill="1" applyBorder="1" applyAlignment="1" applyProtection="1">
      <alignment horizontal="center" wrapText="1"/>
      <protection/>
    </xf>
    <xf numFmtId="0" fontId="100" fillId="0" borderId="46" xfId="0" applyFont="1" applyFill="1" applyBorder="1" applyAlignment="1" applyProtection="1">
      <alignment horizontal="center" wrapText="1"/>
      <protection/>
    </xf>
    <xf numFmtId="0" fontId="100" fillId="0" borderId="47" xfId="0" applyFont="1" applyFill="1" applyBorder="1" applyAlignment="1" applyProtection="1">
      <alignment horizontal="center" wrapText="1"/>
      <protection/>
    </xf>
    <xf numFmtId="0" fontId="101" fillId="0" borderId="1" xfId="0" applyFont="1" applyFill="1" applyBorder="1" applyAlignment="1" applyProtection="1">
      <alignment horizontal="center"/>
      <protection/>
    </xf>
    <xf numFmtId="43" fontId="100" fillId="0" borderId="0" xfId="18" applyFont="1" applyFill="1" applyProtection="1">
      <protection/>
    </xf>
    <xf numFmtId="43" fontId="100" fillId="0" borderId="0" xfId="18" applyFont="1" applyFill="1" applyAlignment="1" applyProtection="1">
      <alignment horizontal="right"/>
      <protection/>
    </xf>
    <xf numFmtId="0" fontId="44" fillId="0" borderId="0" xfId="0" applyFont="1" applyFill="1" applyAlignment="1" applyProtection="1">
      <alignment horizontal="center"/>
      <protection/>
    </xf>
    <xf numFmtId="0" fontId="59" fillId="0" borderId="0" xfId="0" applyFont="1" applyFill="1" applyAlignment="1" applyProtection="1">
      <alignment/>
      <protection/>
    </xf>
    <xf numFmtId="0" fontId="59" fillId="0" borderId="0" xfId="0" applyFont="1" applyFill="1" applyAlignment="1" applyProtection="1">
      <alignment horizontal="center"/>
      <protection/>
    </xf>
    <xf numFmtId="0" fontId="65" fillId="0" borderId="0" xfId="0" applyFont="1" applyFill="1" applyAlignment="1" applyProtection="1">
      <alignment/>
      <protection/>
    </xf>
    <xf numFmtId="44" fontId="101" fillId="0" borderId="40" xfId="16" applyNumberFormat="1" applyFont="1" applyFill="1" applyBorder="1" applyProtection="1">
      <protection/>
    </xf>
    <xf numFmtId="43" fontId="101" fillId="0" borderId="40" xfId="16" applyNumberFormat="1" applyFont="1" applyFill="1" applyBorder="1" applyProtection="1">
      <protection/>
    </xf>
    <xf numFmtId="43" fontId="101" fillId="0" borderId="41" xfId="16" applyNumberFormat="1" applyFont="1" applyFill="1" applyBorder="1" applyProtection="1">
      <protection/>
    </xf>
    <xf numFmtId="43" fontId="100" fillId="0" borderId="79" xfId="18" applyNumberFormat="1" applyFont="1" applyFill="1" applyBorder="1" applyProtection="1">
      <protection/>
    </xf>
    <xf numFmtId="44" fontId="100" fillId="0" borderId="79" xfId="18" applyNumberFormat="1" applyFont="1" applyFill="1" applyBorder="1" applyProtection="1">
      <protection/>
    </xf>
    <xf numFmtId="10" fontId="100" fillId="0" borderId="0" xfId="15" applyNumberFormat="1" applyFont="1" applyFill="1" applyProtection="1">
      <protection/>
    </xf>
    <xf numFmtId="0" fontId="59" fillId="0" borderId="0" xfId="0" applyFont="1" applyFill="1" applyProtection="1">
      <protection/>
    </xf>
    <xf numFmtId="0" fontId="77" fillId="26" borderId="0" xfId="226" applyFont="1" applyFill="1" applyAlignment="1" applyProtection="1">
      <alignment horizontal="left"/>
      <protection/>
    </xf>
    <xf numFmtId="0" fontId="78" fillId="26" borderId="0" xfId="226" applyFont="1" applyFill="1" applyAlignment="1" applyProtection="1">
      <alignment horizontal="left"/>
      <protection/>
    </xf>
    <xf numFmtId="0" fontId="78" fillId="26" borderId="0" xfId="226" applyFont="1" applyFill="1" applyBorder="1" applyAlignment="1" applyProtection="1">
      <alignment horizontal="left"/>
      <protection/>
    </xf>
    <xf numFmtId="0" fontId="77" fillId="26" borderId="0" xfId="226" applyFont="1" applyFill="1" applyBorder="1" applyAlignment="1" applyProtection="1">
      <alignment horizontal="left"/>
      <protection/>
    </xf>
    <xf numFmtId="0" fontId="74" fillId="26" borderId="0" xfId="226" applyFont="1" applyFill="1" applyAlignment="1" applyProtection="1">
      <alignment horizontal="center"/>
      <protection/>
    </xf>
    <xf numFmtId="0" fontId="77" fillId="27" borderId="36" xfId="226" applyFont="1" applyFill="1" applyBorder="1" applyAlignment="1" applyProtection="1">
      <alignment horizontal="center"/>
      <protection/>
    </xf>
    <xf numFmtId="0" fontId="77" fillId="27" borderId="29" xfId="226" applyFont="1" applyFill="1" applyBorder="1" applyAlignment="1" applyProtection="1">
      <alignment horizontal="center"/>
      <protection/>
    </xf>
    <xf numFmtId="0" fontId="77" fillId="27" borderId="39" xfId="226" applyFont="1" applyFill="1" applyBorder="1" applyAlignment="1" applyProtection="1">
      <alignment horizontal="center"/>
      <protection/>
    </xf>
    <xf numFmtId="0" fontId="82" fillId="26" borderId="0" xfId="226" applyFont="1" applyFill="1" applyBorder="1" applyAlignment="1" applyProtection="1">
      <alignment horizontal="left"/>
      <protection/>
    </xf>
    <xf numFmtId="0" fontId="95" fillId="27" borderId="70" xfId="226" applyFont="1" applyFill="1" applyBorder="1" applyAlignment="1" applyProtection="1">
      <alignment horizontal="center" vertical="center"/>
      <protection/>
    </xf>
    <xf numFmtId="0" fontId="95" fillId="27" borderId="18" xfId="226" applyFont="1" applyFill="1" applyBorder="1" applyAlignment="1" applyProtection="1">
      <alignment horizontal="center" vertical="center"/>
      <protection/>
    </xf>
    <xf numFmtId="0" fontId="95" fillId="27" borderId="80" xfId="226" applyFont="1" applyFill="1" applyBorder="1" applyAlignment="1" applyProtection="1">
      <alignment horizontal="center" vertical="center"/>
      <protection/>
    </xf>
    <xf numFmtId="0" fontId="78" fillId="27" borderId="9" xfId="0" applyFont="1" applyFill="1" applyBorder="1" applyAlignment="1" applyProtection="1">
      <alignment horizontal="center"/>
      <protection locked="0"/>
    </xf>
    <xf numFmtId="0" fontId="78" fillId="27" borderId="55" xfId="0" applyFont="1" applyFill="1" applyBorder="1" applyAlignment="1" applyProtection="1">
      <alignment horizontal="center"/>
      <protection locked="0"/>
    </xf>
    <xf numFmtId="49" fontId="77" fillId="26" borderId="1" xfId="210" applyNumberFormat="1" applyFont="1" applyFill="1" applyBorder="1" applyAlignment="1" applyProtection="1">
      <alignment horizontal="center"/>
      <protection/>
    </xf>
    <xf numFmtId="0" fontId="100" fillId="27" borderId="15" xfId="0" applyFont="1" applyFill="1" applyBorder="1" applyAlignment="1" applyProtection="1">
      <alignment horizontal="center"/>
      <protection locked="0"/>
    </xf>
    <xf numFmtId="0" fontId="100" fillId="27" borderId="0" xfId="0" applyFont="1" applyFill="1" applyBorder="1" applyAlignment="1" applyProtection="1">
      <alignment horizontal="center"/>
      <protection locked="0"/>
    </xf>
    <xf numFmtId="0" fontId="100" fillId="27" borderId="9" xfId="0" applyFont="1" applyFill="1" applyBorder="1" applyAlignment="1" applyProtection="1">
      <alignment horizontal="center"/>
      <protection locked="0"/>
    </xf>
    <xf numFmtId="0" fontId="100" fillId="27" borderId="14" xfId="0" applyFont="1" applyFill="1" applyBorder="1" applyAlignment="1" applyProtection="1">
      <alignment horizontal="center"/>
      <protection locked="0"/>
    </xf>
    <xf numFmtId="0" fontId="113" fillId="27" borderId="4" xfId="279" applyFont="1" applyFill="1" applyBorder="1" applyAlignment="1" applyProtection="1">
      <alignment/>
      <protection locked="0"/>
    </xf>
    <xf numFmtId="0" fontId="78" fillId="27" borderId="32" xfId="0" applyFont="1" applyFill="1" applyBorder="1" applyAlignment="1" applyProtection="1">
      <alignment/>
      <protection locked="0"/>
    </xf>
    <xf numFmtId="0" fontId="78" fillId="27" borderId="52" xfId="0" applyFont="1" applyFill="1" applyBorder="1" applyAlignment="1" applyProtection="1">
      <alignment/>
      <protection locked="0"/>
    </xf>
    <xf numFmtId="0" fontId="60" fillId="26" borderId="70" xfId="0" applyFont="1" applyFill="1" applyBorder="1" applyAlignment="1" applyProtection="1">
      <alignment horizontal="left" vertical="center" wrapText="1"/>
      <protection/>
    </xf>
    <xf numFmtId="0" fontId="60" fillId="26" borderId="18" xfId="0" applyFont="1" applyFill="1" applyBorder="1" applyAlignment="1" applyProtection="1">
      <alignment horizontal="left" vertical="center" wrapText="1"/>
      <protection/>
    </xf>
    <xf numFmtId="0" fontId="60" fillId="26" borderId="80" xfId="0" applyFont="1" applyFill="1" applyBorder="1" applyAlignment="1" applyProtection="1">
      <alignment horizontal="left" vertical="center" wrapText="1"/>
      <protection/>
    </xf>
    <xf numFmtId="0" fontId="60" fillId="26" borderId="33" xfId="0" applyFont="1" applyFill="1" applyBorder="1" applyAlignment="1" applyProtection="1">
      <alignment horizontal="left" vertical="center" wrapText="1"/>
      <protection/>
    </xf>
    <xf numFmtId="0" fontId="60" fillId="26" borderId="0" xfId="0" applyFont="1" applyFill="1" applyBorder="1" applyAlignment="1" applyProtection="1">
      <alignment horizontal="left" vertical="center" wrapText="1"/>
      <protection/>
    </xf>
    <xf numFmtId="0" fontId="60" fillId="26" borderId="81" xfId="0" applyFont="1" applyFill="1" applyBorder="1" applyAlignment="1" applyProtection="1">
      <alignment horizontal="left" vertical="center" wrapText="1"/>
      <protection/>
    </xf>
    <xf numFmtId="0" fontId="60" fillId="26" borderId="35" xfId="0" applyFont="1" applyFill="1" applyBorder="1" applyAlignment="1" applyProtection="1">
      <alignment horizontal="left" vertical="center" wrapText="1"/>
      <protection/>
    </xf>
    <xf numFmtId="0" fontId="60" fillId="26" borderId="14" xfId="0" applyFont="1" applyFill="1" applyBorder="1" applyAlignment="1" applyProtection="1">
      <alignment horizontal="left" vertical="center" wrapText="1"/>
      <protection/>
    </xf>
    <xf numFmtId="0" fontId="60" fillId="26" borderId="34" xfId="0" applyFont="1" applyFill="1" applyBorder="1" applyAlignment="1" applyProtection="1">
      <alignment horizontal="left" vertical="center" wrapText="1"/>
      <protection/>
    </xf>
    <xf numFmtId="0" fontId="109" fillId="26" borderId="0" xfId="0" applyFont="1" applyFill="1" applyBorder="1" applyAlignment="1" applyProtection="1">
      <alignment horizontal="center"/>
      <protection locked="0"/>
    </xf>
    <xf numFmtId="0" fontId="110" fillId="26" borderId="29" xfId="18" applyNumberFormat="1" applyFont="1" applyFill="1" applyBorder="1" applyAlignment="1" applyProtection="1">
      <alignment horizontal="center" vertical="center"/>
      <protection locked="0"/>
    </xf>
    <xf numFmtId="174" fontId="77" fillId="0" borderId="4" xfId="274" applyNumberFormat="1" applyFont="1" applyBorder="1" applyAlignment="1" applyProtection="1">
      <alignment horizontal="left" vertical="center"/>
      <protection/>
    </xf>
    <xf numFmtId="174" fontId="77" fillId="0" borderId="32" xfId="274" applyNumberFormat="1" applyFont="1" applyBorder="1" applyAlignment="1" applyProtection="1">
      <alignment horizontal="left" vertical="center"/>
      <protection/>
    </xf>
    <xf numFmtId="0" fontId="99" fillId="28" borderId="82" xfId="0" applyFont="1" applyFill="1" applyBorder="1" applyAlignment="1" applyProtection="1">
      <alignment horizontal="center"/>
      <protection/>
    </xf>
    <xf numFmtId="0" fontId="99" fillId="28" borderId="83" xfId="0" applyFont="1" applyFill="1" applyBorder="1" applyAlignment="1" applyProtection="1">
      <alignment horizontal="center"/>
      <protection/>
    </xf>
    <xf numFmtId="0" fontId="99" fillId="28" borderId="84" xfId="0" applyFont="1" applyFill="1" applyBorder="1" applyAlignment="1" applyProtection="1">
      <alignment horizontal="center"/>
      <protection/>
    </xf>
    <xf numFmtId="0" fontId="107" fillId="27" borderId="14" xfId="0" applyFont="1" applyFill="1" applyBorder="1" applyAlignment="1" applyProtection="1">
      <alignment horizontal="center"/>
      <protection locked="0"/>
    </xf>
    <xf numFmtId="0" fontId="100" fillId="28" borderId="56" xfId="0" applyFont="1" applyFill="1" applyBorder="1" applyAlignment="1" applyProtection="1">
      <alignment horizontal="center"/>
      <protection/>
    </xf>
    <xf numFmtId="0" fontId="100" fillId="28" borderId="24" xfId="0" applyFont="1" applyFill="1" applyBorder="1" applyAlignment="1" applyProtection="1">
      <alignment horizontal="center"/>
      <protection/>
    </xf>
    <xf numFmtId="0" fontId="100" fillId="28" borderId="9" xfId="0" applyFont="1" applyFill="1" applyBorder="1" applyAlignment="1" applyProtection="1">
      <alignment horizontal="center"/>
      <protection/>
    </xf>
    <xf numFmtId="0" fontId="100" fillId="28" borderId="14" xfId="0" applyFont="1" applyFill="1" applyBorder="1" applyAlignment="1" applyProtection="1">
      <alignment horizontal="center"/>
      <protection/>
    </xf>
    <xf numFmtId="0" fontId="113" fillId="27" borderId="17" xfId="279" applyFont="1" applyFill="1" applyBorder="1" applyAlignment="1" applyProtection="1">
      <alignment/>
      <protection locked="0"/>
    </xf>
    <xf numFmtId="0" fontId="78" fillId="27" borderId="69" xfId="0" applyFont="1" applyFill="1" applyBorder="1" applyAlignment="1" applyProtection="1">
      <alignment/>
      <protection locked="0"/>
    </xf>
    <xf numFmtId="0" fontId="78" fillId="27" borderId="54" xfId="0" applyFont="1" applyFill="1" applyBorder="1" applyAlignment="1" applyProtection="1">
      <alignment/>
      <protection locked="0"/>
    </xf>
    <xf numFmtId="0" fontId="107" fillId="27" borderId="32" xfId="0" applyFont="1" applyFill="1" applyBorder="1" applyAlignment="1" applyProtection="1">
      <alignment horizontal="center"/>
      <protection locked="0"/>
    </xf>
    <xf numFmtId="0" fontId="98" fillId="26" borderId="0" xfId="0" applyFont="1" applyFill="1" applyBorder="1" applyAlignment="1" applyProtection="1">
      <alignment/>
      <protection/>
    </xf>
    <xf numFmtId="174" fontId="77" fillId="0" borderId="1" xfId="274" applyNumberFormat="1" applyFont="1" applyBorder="1" applyAlignment="1" applyProtection="1">
      <alignment horizontal="left" vertical="center"/>
      <protection/>
    </xf>
    <xf numFmtId="0" fontId="109" fillId="0" borderId="0" xfId="0" applyFont="1" applyFill="1" applyBorder="1" applyAlignment="1" applyProtection="1">
      <alignment horizontal="center"/>
      <protection/>
    </xf>
    <xf numFmtId="0" fontId="110" fillId="0" borderId="29" xfId="18" applyNumberFormat="1" applyFont="1" applyFill="1" applyBorder="1" applyAlignment="1" applyProtection="1">
      <alignment horizontal="center" vertical="center"/>
      <protection/>
    </xf>
    <xf numFmtId="0" fontId="43" fillId="0" borderId="14" xfId="0" applyFont="1" applyFill="1" applyBorder="1" applyAlignment="1" applyProtection="1">
      <alignment horizontal="center"/>
      <protection/>
    </xf>
    <xf numFmtId="170" fontId="3" fillId="28" borderId="85" xfId="18" applyNumberFormat="1" applyFont="1" applyFill="1" applyBorder="1" applyAlignment="1" applyProtection="1">
      <alignment horizontal="center"/>
      <protection/>
    </xf>
    <xf numFmtId="170" fontId="3" fillId="28" borderId="86" xfId="18" applyNumberFormat="1" applyFont="1" applyFill="1" applyBorder="1" applyAlignment="1" applyProtection="1">
      <alignment horizontal="center"/>
      <protection/>
    </xf>
    <xf numFmtId="170" fontId="3" fillId="28" borderId="42" xfId="18" applyNumberFormat="1" applyFont="1" applyFill="1" applyBorder="1" applyAlignment="1" applyProtection="1">
      <alignment horizontal="center"/>
      <protection/>
    </xf>
    <xf numFmtId="0" fontId="3" fillId="28" borderId="82" xfId="0" applyFont="1" applyFill="1" applyBorder="1" applyAlignment="1" applyProtection="1">
      <alignment horizontal="center"/>
      <protection/>
    </xf>
    <xf numFmtId="0" fontId="3" fillId="28" borderId="84" xfId="0" applyFont="1" applyFill="1" applyBorder="1" applyAlignment="1" applyProtection="1">
      <alignment horizontal="center"/>
      <protection/>
    </xf>
    <xf numFmtId="0" fontId="91" fillId="0" borderId="4" xfId="0" applyFont="1" applyBorder="1" applyAlignment="1" applyProtection="1">
      <alignment/>
      <protection/>
    </xf>
    <xf numFmtId="0" fontId="91" fillId="0" borderId="32" xfId="0" applyFont="1" applyBorder="1" applyAlignment="1" applyProtection="1">
      <alignment/>
      <protection/>
    </xf>
    <xf numFmtId="0" fontId="91" fillId="0" borderId="52" xfId="0" applyFont="1" applyBorder="1" applyAlignment="1" applyProtection="1">
      <alignment/>
      <protection/>
    </xf>
    <xf numFmtId="0" fontId="3" fillId="28" borderId="83" xfId="0" applyFont="1" applyFill="1" applyBorder="1" applyAlignment="1" applyProtection="1">
      <alignment horizontal="center"/>
      <protection/>
    </xf>
    <xf numFmtId="0" fontId="3" fillId="28" borderId="4" xfId="0" applyFont="1" applyFill="1" applyBorder="1" applyAlignment="1" applyProtection="1">
      <alignment horizontal="center"/>
      <protection/>
    </xf>
    <xf numFmtId="0" fontId="3" fillId="28" borderId="32" xfId="0" applyFont="1" applyFill="1" applyBorder="1" applyAlignment="1" applyProtection="1">
      <alignment horizontal="center"/>
      <protection/>
    </xf>
    <xf numFmtId="0" fontId="3" fillId="28" borderId="52" xfId="0" applyFont="1" applyFill="1" applyBorder="1" applyAlignment="1" applyProtection="1">
      <alignment horizontal="center"/>
      <protection/>
    </xf>
    <xf numFmtId="0" fontId="3" fillId="28" borderId="16" xfId="0" applyFont="1" applyFill="1" applyBorder="1" applyAlignment="1" applyProtection="1">
      <alignment horizontal="center" wrapText="1"/>
      <protection/>
    </xf>
    <xf numFmtId="0" fontId="3" fillId="28" borderId="19" xfId="0" applyFont="1" applyFill="1" applyBorder="1" applyAlignment="1" applyProtection="1">
      <alignment horizontal="center" wrapText="1"/>
      <protection/>
    </xf>
    <xf numFmtId="0" fontId="3" fillId="28" borderId="47" xfId="0" applyFont="1" applyFill="1" applyBorder="1" applyAlignment="1" applyProtection="1">
      <alignment horizontal="center" wrapText="1"/>
      <protection/>
    </xf>
    <xf numFmtId="0" fontId="3" fillId="28" borderId="20" xfId="0" applyFont="1" applyFill="1" applyBorder="1" applyAlignment="1" applyProtection="1">
      <alignment horizontal="center" wrapText="1"/>
      <protection/>
    </xf>
    <xf numFmtId="0" fontId="3" fillId="28" borderId="4" xfId="0" applyFont="1" applyFill="1" applyBorder="1" applyAlignment="1" applyProtection="1">
      <alignment/>
      <protection/>
    </xf>
    <xf numFmtId="0" fontId="3" fillId="28" borderId="32" xfId="0" applyFont="1" applyFill="1" applyBorder="1" applyAlignment="1" applyProtection="1">
      <alignment/>
      <protection/>
    </xf>
    <xf numFmtId="0" fontId="42" fillId="0" borderId="0" xfId="0" applyFont="1" applyFill="1" applyBorder="1" applyAlignment="1" applyProtection="1">
      <alignment horizontal="center"/>
      <protection/>
    </xf>
    <xf numFmtId="0" fontId="101" fillId="0" borderId="4" xfId="0" applyFont="1" applyBorder="1" applyAlignment="1" applyProtection="1">
      <alignment/>
      <protection/>
    </xf>
    <xf numFmtId="0" fontId="101" fillId="0" borderId="32" xfId="0" applyFont="1" applyBorder="1" applyAlignment="1" applyProtection="1">
      <alignment/>
      <protection/>
    </xf>
    <xf numFmtId="0" fontId="55" fillId="28" borderId="82" xfId="0" applyFont="1" applyFill="1" applyBorder="1" applyAlignment="1" applyProtection="1">
      <alignment horizontal="center"/>
      <protection/>
    </xf>
    <xf numFmtId="0" fontId="55" fillId="28" borderId="84" xfId="0" applyFont="1" applyFill="1" applyBorder="1" applyAlignment="1" applyProtection="1">
      <alignment horizontal="center"/>
      <protection/>
    </xf>
    <xf numFmtId="0" fontId="41" fillId="28" borderId="82" xfId="0" applyFont="1" applyFill="1" applyBorder="1" applyAlignment="1" applyProtection="1">
      <alignment horizontal="center" wrapText="1"/>
      <protection/>
    </xf>
    <xf numFmtId="0" fontId="41" fillId="28" borderId="83" xfId="0" applyFont="1" applyFill="1" applyBorder="1" applyAlignment="1" applyProtection="1">
      <alignment horizontal="center" wrapText="1"/>
      <protection/>
    </xf>
    <xf numFmtId="0" fontId="41" fillId="28" borderId="84" xfId="0" applyFont="1" applyFill="1" applyBorder="1" applyAlignment="1" applyProtection="1">
      <alignment horizontal="center" wrapText="1"/>
      <protection/>
    </xf>
    <xf numFmtId="0" fontId="101" fillId="0" borderId="1" xfId="0" applyFont="1" applyBorder="1" applyAlignment="1" applyProtection="1">
      <alignment/>
      <protection/>
    </xf>
    <xf numFmtId="0" fontId="41" fillId="27" borderId="0" xfId="0" applyFont="1" applyFill="1" applyAlignment="1" applyProtection="1">
      <alignment vertical="top" wrapText="1"/>
      <protection locked="0"/>
    </xf>
    <xf numFmtId="0" fontId="71" fillId="33" borderId="87" xfId="0" applyNumberFormat="1" applyFont="1" applyFill="1" applyBorder="1" applyAlignment="1" applyProtection="1">
      <alignment horizontal="center" wrapText="1"/>
      <protection/>
    </xf>
    <xf numFmtId="0" fontId="71" fillId="33" borderId="86" xfId="0" applyNumberFormat="1" applyFont="1" applyFill="1" applyBorder="1" applyAlignment="1" applyProtection="1">
      <alignment horizontal="center" wrapText="1"/>
      <protection/>
    </xf>
    <xf numFmtId="0" fontId="71" fillId="33" borderId="42" xfId="0" applyNumberFormat="1" applyFont="1" applyFill="1" applyBorder="1" applyAlignment="1" applyProtection="1">
      <alignment horizontal="center" wrapText="1"/>
      <protection/>
    </xf>
    <xf numFmtId="0" fontId="41" fillId="34" borderId="88" xfId="18" applyNumberFormat="1" applyFont="1" applyFill="1" applyBorder="1" applyAlignment="1" applyProtection="1">
      <alignment horizontal="center"/>
      <protection/>
    </xf>
    <xf numFmtId="0" fontId="41" fillId="34" borderId="46" xfId="18" applyNumberFormat="1" applyFont="1" applyFill="1" applyBorder="1" applyAlignment="1" applyProtection="1">
      <alignment horizontal="center"/>
      <protection/>
    </xf>
    <xf numFmtId="0" fontId="41" fillId="34" borderId="87" xfId="18" applyNumberFormat="1" applyFont="1" applyFill="1" applyBorder="1" applyAlignment="1" applyProtection="1">
      <alignment horizontal="center"/>
      <protection/>
    </xf>
    <xf numFmtId="0" fontId="3" fillId="28" borderId="44" xfId="18" applyNumberFormat="1" applyFont="1" applyFill="1" applyBorder="1" applyAlignment="1" applyProtection="1">
      <alignment horizontal="center" wrapText="1"/>
      <protection/>
    </xf>
    <xf numFmtId="0" fontId="3" fillId="28" borderId="64" xfId="18" applyNumberFormat="1" applyFont="1" applyFill="1" applyBorder="1" applyAlignment="1" applyProtection="1">
      <alignment horizontal="center" wrapText="1"/>
      <protection/>
    </xf>
    <xf numFmtId="0" fontId="3" fillId="28" borderId="22" xfId="18" applyNumberFormat="1" applyFont="1" applyFill="1" applyBorder="1" applyAlignment="1" applyProtection="1">
      <alignment horizontal="center" wrapText="1"/>
      <protection/>
    </xf>
    <xf numFmtId="0" fontId="3" fillId="28" borderId="23" xfId="18" applyNumberFormat="1" applyFont="1" applyFill="1" applyBorder="1" applyAlignment="1" applyProtection="1">
      <alignment horizontal="center" wrapText="1"/>
      <protection/>
    </xf>
    <xf numFmtId="0" fontId="72" fillId="34" borderId="70" xfId="18" applyNumberFormat="1" applyFont="1" applyFill="1" applyBorder="1" applyAlignment="1" applyProtection="1">
      <alignment horizontal="center"/>
      <protection/>
    </xf>
    <xf numFmtId="0" fontId="72" fillId="34" borderId="18" xfId="18" applyNumberFormat="1" applyFont="1" applyFill="1" applyBorder="1" applyAlignment="1" applyProtection="1">
      <alignment horizontal="center"/>
      <protection/>
    </xf>
    <xf numFmtId="0" fontId="72" fillId="34" borderId="80" xfId="18" applyNumberFormat="1" applyFont="1" applyFill="1" applyBorder="1" applyAlignment="1" applyProtection="1">
      <alignment horizontal="center"/>
      <protection/>
    </xf>
    <xf numFmtId="0" fontId="86" fillId="0" borderId="0" xfId="18" applyNumberFormat="1" applyFont="1" applyFill="1" applyBorder="1" applyAlignment="1" applyProtection="1">
      <alignment horizontal="center"/>
      <protection/>
    </xf>
    <xf numFmtId="14" fontId="45" fillId="0" borderId="14" xfId="0" applyNumberFormat="1" applyFont="1" applyBorder="1" applyAlignment="1" applyProtection="1">
      <alignment horizontal="center"/>
      <protection/>
    </xf>
    <xf numFmtId="14" fontId="45" fillId="0" borderId="29" xfId="0" applyNumberFormat="1" applyFont="1" applyBorder="1" applyAlignment="1" applyProtection="1">
      <alignment horizontal="center" vertical="center"/>
      <protection/>
    </xf>
    <xf numFmtId="0" fontId="90" fillId="0" borderId="14" xfId="18" applyNumberFormat="1" applyFont="1" applyFill="1" applyBorder="1" applyAlignment="1" applyProtection="1">
      <alignment horizontal="center" vertical="center"/>
      <protection/>
    </xf>
    <xf numFmtId="0" fontId="90" fillId="0" borderId="29" xfId="18" applyNumberFormat="1" applyFont="1" applyFill="1" applyBorder="1" applyAlignment="1" applyProtection="1">
      <alignment horizontal="center" vertical="center"/>
      <protection/>
    </xf>
    <xf numFmtId="173" fontId="77" fillId="0" borderId="82" xfId="18" applyNumberFormat="1" applyFont="1" applyFill="1" applyBorder="1" applyAlignment="1" applyProtection="1">
      <alignment horizontal="center"/>
      <protection/>
    </xf>
    <xf numFmtId="173" fontId="77" fillId="0" borderId="83" xfId="18" applyNumberFormat="1" applyFont="1" applyFill="1" applyBorder="1" applyAlignment="1" applyProtection="1">
      <alignment horizontal="center"/>
      <protection/>
    </xf>
    <xf numFmtId="173" fontId="77" fillId="0" borderId="84" xfId="18" applyNumberFormat="1" applyFont="1" applyFill="1" applyBorder="1" applyAlignment="1" applyProtection="1">
      <alignment horizontal="center"/>
      <protection/>
    </xf>
    <xf numFmtId="0" fontId="77" fillId="31" borderId="70" xfId="18" applyNumberFormat="1" applyFont="1" applyFill="1" applyBorder="1" applyAlignment="1" applyProtection="1">
      <alignment horizontal="center" vertical="center" wrapText="1"/>
      <protection/>
    </xf>
    <xf numFmtId="0" fontId="77" fillId="31" borderId="18" xfId="18" applyNumberFormat="1" applyFont="1" applyFill="1" applyBorder="1" applyAlignment="1" applyProtection="1">
      <alignment horizontal="center" vertical="center" wrapText="1"/>
      <protection/>
    </xf>
    <xf numFmtId="0" fontId="77" fillId="31" borderId="35" xfId="18" applyNumberFormat="1" applyFont="1" applyFill="1" applyBorder="1" applyAlignment="1" applyProtection="1">
      <alignment horizontal="center" vertical="center" wrapText="1"/>
      <protection/>
    </xf>
    <xf numFmtId="0" fontId="77" fillId="31" borderId="14" xfId="18" applyNumberFormat="1" applyFont="1" applyFill="1" applyBorder="1" applyAlignment="1" applyProtection="1">
      <alignment horizontal="center" vertical="center" wrapText="1"/>
      <protection/>
    </xf>
    <xf numFmtId="0" fontId="77" fillId="32" borderId="70" xfId="18" applyNumberFormat="1" applyFont="1" applyFill="1" applyBorder="1" applyAlignment="1" applyProtection="1">
      <alignment horizontal="center" vertical="center" wrapText="1"/>
      <protection/>
    </xf>
    <xf numFmtId="0" fontId="77" fillId="32" borderId="18" xfId="18" applyNumberFormat="1" applyFont="1" applyFill="1" applyBorder="1" applyAlignment="1" applyProtection="1">
      <alignment horizontal="center" vertical="center" wrapText="1"/>
      <protection/>
    </xf>
    <xf numFmtId="0" fontId="77" fillId="32" borderId="35" xfId="18" applyNumberFormat="1" applyFont="1" applyFill="1" applyBorder="1" applyAlignment="1" applyProtection="1">
      <alignment horizontal="center" vertical="center" wrapText="1"/>
      <protection/>
    </xf>
    <xf numFmtId="0" fontId="77" fillId="32" borderId="14" xfId="18" applyNumberFormat="1" applyFont="1" applyFill="1" applyBorder="1" applyAlignment="1" applyProtection="1">
      <alignment horizontal="center" vertical="center" wrapText="1"/>
      <protection/>
    </xf>
    <xf numFmtId="0" fontId="53" fillId="0" borderId="0" xfId="0" applyFont="1" applyAlignment="1" applyProtection="1">
      <alignment horizontal="center"/>
      <protection/>
    </xf>
    <xf numFmtId="0" fontId="48" fillId="0" borderId="0" xfId="0" applyNumberFormat="1" applyFont="1" applyBorder="1" applyAlignment="1" applyProtection="1">
      <alignment horizontal="center"/>
      <protection/>
    </xf>
    <xf numFmtId="174" fontId="78" fillId="0" borderId="4" xfId="157" applyNumberFormat="1" applyFont="1" applyFill="1" applyBorder="1" applyAlignment="1" applyProtection="1">
      <alignment/>
      <protection/>
    </xf>
    <xf numFmtId="174" fontId="78" fillId="0" borderId="32" xfId="157" applyNumberFormat="1" applyFont="1" applyFill="1" applyBorder="1" applyAlignment="1" applyProtection="1">
      <alignment/>
      <protection/>
    </xf>
    <xf numFmtId="174" fontId="78" fillId="0" borderId="52" xfId="157" applyNumberFormat="1" applyFont="1" applyFill="1" applyBorder="1" applyAlignment="1" applyProtection="1">
      <alignment/>
      <protection/>
    </xf>
    <xf numFmtId="173" fontId="77" fillId="0" borderId="70" xfId="18" applyNumberFormat="1" applyFont="1" applyFill="1" applyBorder="1" applyAlignment="1" applyProtection="1">
      <alignment horizontal="center"/>
      <protection/>
    </xf>
    <xf numFmtId="173" fontId="77" fillId="0" borderId="81" xfId="18" applyNumberFormat="1" applyFont="1" applyFill="1" applyBorder="1" applyAlignment="1" applyProtection="1">
      <alignment horizontal="center"/>
      <protection/>
    </xf>
    <xf numFmtId="0" fontId="41" fillId="25" borderId="89" xfId="0" applyFont="1" applyFill="1" applyBorder="1" applyAlignment="1" applyProtection="1">
      <alignment horizontal="center" vertical="center" wrapText="1"/>
      <protection/>
    </xf>
    <xf numFmtId="0" fontId="41" fillId="25" borderId="90" xfId="0" applyFont="1" applyFill="1" applyBorder="1" applyAlignment="1" applyProtection="1">
      <alignment horizontal="center" vertical="center" wrapText="1"/>
      <protection/>
    </xf>
    <xf numFmtId="0" fontId="77" fillId="28" borderId="18" xfId="18" applyNumberFormat="1" applyFont="1" applyFill="1" applyBorder="1" applyAlignment="1" applyProtection="1">
      <alignment horizontal="center" wrapText="1"/>
      <protection/>
    </xf>
    <xf numFmtId="0" fontId="77" fillId="28" borderId="80" xfId="18" applyNumberFormat="1" applyFont="1" applyFill="1" applyBorder="1" applyAlignment="1" applyProtection="1">
      <alignment horizontal="center" wrapText="1"/>
      <protection/>
    </xf>
    <xf numFmtId="0" fontId="41" fillId="25" borderId="33" xfId="0" applyFont="1" applyFill="1" applyBorder="1" applyAlignment="1" applyProtection="1">
      <alignment horizontal="center" vertical="center" wrapText="1"/>
      <protection/>
    </xf>
    <xf numFmtId="0" fontId="41" fillId="25" borderId="36" xfId="0" applyFont="1" applyFill="1" applyBorder="1" applyAlignment="1" applyProtection="1">
      <alignment horizontal="center" vertical="center" wrapText="1"/>
      <protection/>
    </xf>
    <xf numFmtId="0" fontId="77" fillId="32" borderId="80" xfId="18" applyNumberFormat="1" applyFont="1" applyFill="1" applyBorder="1" applyAlignment="1" applyProtection="1">
      <alignment horizontal="center" vertical="center" wrapText="1"/>
      <protection/>
    </xf>
    <xf numFmtId="0" fontId="77" fillId="32" borderId="34" xfId="18" applyNumberFormat="1" applyFont="1" applyFill="1" applyBorder="1" applyAlignment="1" applyProtection="1">
      <alignment horizontal="center" vertical="center" wrapText="1"/>
      <protection/>
    </xf>
    <xf numFmtId="0" fontId="77" fillId="0" borderId="82" xfId="18" applyNumberFormat="1" applyFont="1" applyFill="1" applyBorder="1" applyAlignment="1" applyProtection="1">
      <alignment horizontal="center" wrapText="1"/>
      <protection/>
    </xf>
    <xf numFmtId="0" fontId="77" fillId="0" borderId="83" xfId="18" applyNumberFormat="1" applyFont="1" applyFill="1" applyBorder="1" applyAlignment="1" applyProtection="1">
      <alignment horizontal="center" wrapText="1"/>
      <protection/>
    </xf>
    <xf numFmtId="0" fontId="77" fillId="0" borderId="84" xfId="18" applyNumberFormat="1" applyFont="1" applyFill="1" applyBorder="1" applyAlignment="1" applyProtection="1">
      <alignment horizontal="center" wrapText="1"/>
      <protection/>
    </xf>
    <xf numFmtId="0" fontId="100" fillId="0" borderId="29" xfId="0" applyFont="1" applyBorder="1" applyAlignment="1" applyProtection="1">
      <alignment horizontal="center"/>
      <protection/>
    </xf>
    <xf numFmtId="0" fontId="77" fillId="28" borderId="70" xfId="18" applyNumberFormat="1" applyFont="1" applyFill="1" applyBorder="1" applyAlignment="1" applyProtection="1">
      <alignment horizontal="center" wrapText="1"/>
      <protection/>
    </xf>
    <xf numFmtId="0" fontId="77" fillId="28" borderId="91" xfId="18" applyNumberFormat="1" applyFont="1" applyFill="1" applyBorder="1" applyAlignment="1" applyProtection="1">
      <alignment horizontal="center" wrapText="1"/>
      <protection/>
    </xf>
    <xf numFmtId="0" fontId="77" fillId="28" borderId="35" xfId="18" applyNumberFormat="1" applyFont="1" applyFill="1" applyBorder="1" applyAlignment="1" applyProtection="1">
      <alignment horizontal="center" wrapText="1"/>
      <protection/>
    </xf>
    <xf numFmtId="0" fontId="77" fillId="28" borderId="55" xfId="18" applyNumberFormat="1" applyFont="1" applyFill="1" applyBorder="1" applyAlignment="1" applyProtection="1">
      <alignment horizontal="center" wrapText="1"/>
      <protection/>
    </xf>
    <xf numFmtId="0" fontId="77" fillId="28" borderId="92" xfId="18" applyNumberFormat="1" applyFont="1" applyFill="1" applyBorder="1" applyAlignment="1" applyProtection="1">
      <alignment horizontal="center" wrapText="1"/>
      <protection/>
    </xf>
    <xf numFmtId="0" fontId="77" fillId="28" borderId="9" xfId="18" applyNumberFormat="1" applyFont="1" applyFill="1" applyBorder="1" applyAlignment="1" applyProtection="1">
      <alignment horizontal="center" wrapText="1"/>
      <protection/>
    </xf>
    <xf numFmtId="0" fontId="77" fillId="28" borderId="34" xfId="18" applyNumberFormat="1" applyFont="1" applyFill="1" applyBorder="1" applyAlignment="1" applyProtection="1">
      <alignment horizontal="center" wrapText="1"/>
      <protection/>
    </xf>
    <xf numFmtId="0" fontId="61" fillId="0" borderId="0" xfId="210" applyFont="1" applyAlignment="1" applyProtection="1" quotePrefix="1">
      <alignment wrapText="1"/>
      <protection/>
    </xf>
    <xf numFmtId="0" fontId="66" fillId="0" borderId="0" xfId="210" applyFont="1" applyBorder="1" applyAlignment="1" applyProtection="1">
      <alignment wrapText="1"/>
      <protection/>
    </xf>
    <xf numFmtId="0" fontId="100" fillId="0" borderId="14" xfId="0" applyFont="1" applyBorder="1" applyAlignment="1" applyProtection="1">
      <alignment horizontal="center"/>
      <protection/>
    </xf>
    <xf numFmtId="0" fontId="61" fillId="0" borderId="0" xfId="210" applyFont="1" applyBorder="1" applyAlignment="1" applyProtection="1">
      <alignment wrapText="1"/>
      <protection/>
    </xf>
    <xf numFmtId="0" fontId="61" fillId="27" borderId="0" xfId="210" applyFont="1" applyFill="1" applyBorder="1" applyAlignment="1" applyProtection="1">
      <alignment vertical="top" wrapText="1"/>
      <protection locked="0"/>
    </xf>
    <xf numFmtId="174" fontId="78" fillId="0" borderId="56" xfId="157" applyNumberFormat="1" applyFont="1" applyFill="1" applyBorder="1" applyAlignment="1" applyProtection="1">
      <alignment/>
      <protection/>
    </xf>
    <xf numFmtId="174" fontId="78" fillId="0" borderId="24" xfId="157" applyNumberFormat="1" applyFont="1" applyFill="1" applyBorder="1" applyAlignment="1" applyProtection="1">
      <alignment/>
      <protection/>
    </xf>
    <xf numFmtId="174" fontId="78" fillId="0" borderId="93" xfId="157" applyNumberFormat="1" applyFont="1" applyFill="1" applyBorder="1" applyAlignment="1" applyProtection="1">
      <alignment/>
      <protection/>
    </xf>
    <xf numFmtId="0" fontId="100" fillId="28" borderId="15" xfId="0" applyFont="1" applyFill="1" applyBorder="1" applyAlignment="1" applyProtection="1">
      <alignment horizontal="right"/>
      <protection/>
    </xf>
    <xf numFmtId="0" fontId="100" fillId="28" borderId="0" xfId="0" applyFont="1" applyFill="1" applyBorder="1" applyAlignment="1" applyProtection="1">
      <alignment horizontal="right"/>
      <protection/>
    </xf>
    <xf numFmtId="0" fontId="77" fillId="28" borderId="70" xfId="157" applyNumberFormat="1" applyFont="1" applyFill="1" applyBorder="1" applyAlignment="1" applyProtection="1">
      <alignment horizontal="center" vertical="center" wrapText="1"/>
      <protection/>
    </xf>
    <xf numFmtId="0" fontId="77" fillId="28" borderId="18" xfId="157" applyNumberFormat="1" applyFont="1" applyFill="1" applyBorder="1" applyAlignment="1" applyProtection="1">
      <alignment horizontal="center" vertical="center" wrapText="1"/>
      <protection/>
    </xf>
    <xf numFmtId="0" fontId="77" fillId="28" borderId="80" xfId="157" applyNumberFormat="1" applyFont="1" applyFill="1" applyBorder="1" applyAlignment="1" applyProtection="1">
      <alignment horizontal="center" vertical="center" wrapText="1"/>
      <protection/>
    </xf>
    <xf numFmtId="0" fontId="77" fillId="28" borderId="33" xfId="157" applyNumberFormat="1" applyFont="1" applyFill="1" applyBorder="1" applyAlignment="1" applyProtection="1">
      <alignment horizontal="center" vertical="center" wrapText="1"/>
      <protection/>
    </xf>
    <xf numFmtId="0" fontId="77" fillId="28" borderId="0" xfId="157" applyNumberFormat="1" applyFont="1" applyFill="1" applyBorder="1" applyAlignment="1" applyProtection="1">
      <alignment horizontal="center" vertical="center" wrapText="1"/>
      <protection/>
    </xf>
    <xf numFmtId="0" fontId="77" fillId="28" borderId="81" xfId="157" applyNumberFormat="1" applyFont="1" applyFill="1" applyBorder="1" applyAlignment="1" applyProtection="1">
      <alignment horizontal="center" vertical="center" wrapText="1"/>
      <protection/>
    </xf>
    <xf numFmtId="0" fontId="77" fillId="28" borderId="35" xfId="157" applyNumberFormat="1" applyFont="1" applyFill="1" applyBorder="1" applyAlignment="1" applyProtection="1">
      <alignment horizontal="center" vertical="center" wrapText="1"/>
      <protection/>
    </xf>
    <xf numFmtId="0" fontId="77" fillId="28" borderId="14" xfId="157" applyNumberFormat="1" applyFont="1" applyFill="1" applyBorder="1" applyAlignment="1" applyProtection="1">
      <alignment horizontal="center" vertical="center" wrapText="1"/>
      <protection/>
    </xf>
    <xf numFmtId="0" fontId="77" fillId="28" borderId="34" xfId="157" applyNumberFormat="1" applyFont="1" applyFill="1" applyBorder="1" applyAlignment="1" applyProtection="1">
      <alignment horizontal="center" vertical="center" wrapText="1"/>
      <protection/>
    </xf>
    <xf numFmtId="0" fontId="2" fillId="27" borderId="0" xfId="0" applyFont="1" applyFill="1" applyAlignment="1" applyProtection="1">
      <alignment vertical="top" wrapText="1"/>
      <protection locked="0"/>
    </xf>
    <xf numFmtId="0" fontId="101" fillId="0" borderId="4" xfId="0" applyFont="1" applyFill="1" applyBorder="1" applyAlignment="1" applyProtection="1">
      <alignment/>
      <protection/>
    </xf>
    <xf numFmtId="0" fontId="101" fillId="0" borderId="32" xfId="0" applyFont="1" applyFill="1" applyBorder="1" applyAlignment="1" applyProtection="1">
      <alignment/>
      <protection/>
    </xf>
    <xf numFmtId="0" fontId="101" fillId="0" borderId="52" xfId="0" applyFont="1" applyFill="1" applyBorder="1" applyAlignment="1" applyProtection="1">
      <alignment/>
      <protection/>
    </xf>
    <xf numFmtId="43" fontId="101" fillId="27" borderId="19" xfId="18" applyFont="1" applyFill="1" applyBorder="1" applyAlignment="1" applyProtection="1">
      <alignment wrapText="1"/>
      <protection locked="0"/>
    </xf>
    <xf numFmtId="43" fontId="101" fillId="27" borderId="1" xfId="18" applyFont="1" applyFill="1" applyBorder="1" applyAlignment="1" applyProtection="1">
      <alignment wrapText="1"/>
      <protection locked="0"/>
    </xf>
    <xf numFmtId="43" fontId="101" fillId="27" borderId="20" xfId="18" applyFont="1" applyFill="1" applyBorder="1" applyAlignment="1" applyProtection="1">
      <alignment wrapText="1"/>
      <protection locked="0"/>
    </xf>
    <xf numFmtId="43" fontId="101" fillId="27" borderId="30" xfId="18" applyFont="1" applyFill="1" applyBorder="1" applyAlignment="1" applyProtection="1">
      <alignment wrapText="1"/>
      <protection locked="0"/>
    </xf>
    <xf numFmtId="43" fontId="101" fillId="27" borderId="31" xfId="18" applyFont="1" applyFill="1" applyBorder="1" applyAlignment="1" applyProtection="1">
      <alignment wrapText="1"/>
      <protection locked="0"/>
    </xf>
    <xf numFmtId="43" fontId="101" fillId="27" borderId="21" xfId="18" applyFont="1" applyFill="1" applyBorder="1" applyAlignment="1" applyProtection="1">
      <alignment wrapText="1"/>
      <protection locked="0"/>
    </xf>
    <xf numFmtId="0" fontId="100" fillId="0" borderId="0" xfId="0" applyFont="1" applyFill="1" applyAlignment="1" applyProtection="1">
      <alignment horizontal="right"/>
      <protection/>
    </xf>
    <xf numFmtId="0" fontId="116" fillId="0" borderId="29" xfId="0" applyNumberFormat="1" applyFont="1" applyFill="1" applyBorder="1" applyAlignment="1" applyProtection="1">
      <alignment horizontal="center" vertical="center"/>
      <protection/>
    </xf>
    <xf numFmtId="0" fontId="117" fillId="0" borderId="0" xfId="0" applyFont="1" applyFill="1" applyAlignment="1" applyProtection="1">
      <alignment horizontal="center" vertical="center"/>
      <protection/>
    </xf>
    <xf numFmtId="0" fontId="100" fillId="0" borderId="45" xfId="0" applyFont="1" applyFill="1" applyBorder="1" applyAlignment="1" applyProtection="1">
      <alignment horizontal="center" wrapText="1"/>
      <protection/>
    </xf>
    <xf numFmtId="0" fontId="100" fillId="0" borderId="51" xfId="0" applyFont="1" applyFill="1" applyBorder="1" applyAlignment="1" applyProtection="1">
      <alignment horizontal="center" wrapText="1"/>
      <protection/>
    </xf>
    <xf numFmtId="0" fontId="100" fillId="0" borderId="70" xfId="0" applyFont="1" applyFill="1" applyBorder="1" applyAlignment="1" applyProtection="1">
      <alignment horizontal="center" wrapText="1"/>
      <protection/>
    </xf>
    <xf numFmtId="0" fontId="100" fillId="0" borderId="18" xfId="0" applyFont="1" applyFill="1" applyBorder="1" applyAlignment="1" applyProtection="1">
      <alignment horizontal="center" wrapText="1"/>
      <protection/>
    </xf>
    <xf numFmtId="0" fontId="100" fillId="0" borderId="80" xfId="0" applyFont="1" applyFill="1" applyBorder="1" applyAlignment="1" applyProtection="1">
      <alignment horizontal="center" wrapText="1"/>
      <protection/>
    </xf>
    <xf numFmtId="0" fontId="100" fillId="0" borderId="35" xfId="0" applyFont="1" applyFill="1" applyBorder="1" applyAlignment="1" applyProtection="1">
      <alignment horizontal="center" wrapText="1"/>
      <protection/>
    </xf>
    <xf numFmtId="0" fontId="100" fillId="0" borderId="14" xfId="0" applyFont="1" applyFill="1" applyBorder="1" applyAlignment="1" applyProtection="1">
      <alignment horizontal="center" wrapText="1"/>
      <protection/>
    </xf>
    <xf numFmtId="0" fontId="100" fillId="0" borderId="34" xfId="0" applyFont="1" applyFill="1" applyBorder="1" applyAlignment="1" applyProtection="1">
      <alignment horizontal="center" wrapText="1"/>
      <protection/>
    </xf>
    <xf numFmtId="0" fontId="41" fillId="0" borderId="14" xfId="0" applyFont="1" applyFill="1" applyBorder="1" applyAlignment="1" applyProtection="1">
      <alignment horizontal="center"/>
      <protection/>
    </xf>
    <xf numFmtId="49" fontId="56" fillId="0" borderId="14" xfId="0" applyNumberFormat="1" applyFont="1" applyFill="1" applyBorder="1" applyAlignment="1" applyProtection="1">
      <alignment horizontal="center"/>
      <protection/>
    </xf>
    <xf numFmtId="0" fontId="3" fillId="0" borderId="32" xfId="0" applyFont="1" applyFill="1" applyBorder="1" applyAlignment="1" applyProtection="1">
      <alignment/>
      <protection/>
    </xf>
    <xf numFmtId="0" fontId="100" fillId="0" borderId="82" xfId="0" applyFont="1" applyFill="1" applyBorder="1" applyAlignment="1" applyProtection="1">
      <alignment horizontal="center"/>
      <protection/>
    </xf>
    <xf numFmtId="0" fontId="100" fillId="0" borderId="83" xfId="0" applyFont="1" applyFill="1" applyBorder="1" applyAlignment="1" applyProtection="1">
      <alignment horizontal="center"/>
      <protection/>
    </xf>
    <xf numFmtId="0" fontId="100" fillId="0" borderId="84" xfId="0" applyFont="1" applyFill="1" applyBorder="1" applyAlignment="1" applyProtection="1">
      <alignment horizontal="center"/>
      <protection/>
    </xf>
    <xf numFmtId="0" fontId="64" fillId="0" borderId="80" xfId="18" applyNumberFormat="1" applyFont="1" applyFill="1" applyBorder="1" applyAlignment="1" applyProtection="1">
      <alignment/>
      <protection/>
    </xf>
    <xf numFmtId="9" fontId="3" fillId="0" borderId="34" xfId="15" applyFont="1" applyBorder="1" applyAlignment="1" applyProtection="1">
      <alignment horizontal="center" vertical="center" wrapText="1"/>
      <protection/>
    </xf>
    <xf numFmtId="44" fontId="2" fillId="0" borderId="55" xfId="16" applyNumberFormat="1" applyFont="1" applyFill="1" applyBorder="1" applyProtection="1">
      <protection/>
    </xf>
    <xf numFmtId="0" fontId="41" fillId="28" borderId="45" xfId="18" applyNumberFormat="1" applyFont="1" applyFill="1" applyBorder="1" applyAlignment="1" applyProtection="1">
      <alignment/>
      <protection/>
    </xf>
    <xf numFmtId="0" fontId="3" fillId="28" borderId="90" xfId="18" applyNumberFormat="1" applyFont="1" applyFill="1" applyBorder="1" applyAlignment="1" applyProtection="1">
      <alignment horizontal="center" vertical="center" wrapText="1"/>
      <protection/>
    </xf>
  </cellXfs>
  <cellStyles count="266">
    <cellStyle name="Normal" xfId="0"/>
    <cellStyle name="Percent" xfId="15"/>
    <cellStyle name="Currency" xfId="16"/>
    <cellStyle name="Currency [0]" xfId="17"/>
    <cellStyle name="Comma" xfId="18"/>
    <cellStyle name="Comma [0]" xfId="19"/>
    <cellStyle name="Normal 16" xfId="20"/>
    <cellStyle name="$2" xfId="21"/>
    <cellStyle name="20% - Accent1 3" xfId="22"/>
    <cellStyle name="20% - Accent1 2" xfId="23"/>
    <cellStyle name="20% - Accent2 3" xfId="24"/>
    <cellStyle name="20% - Accent2 2" xfId="25"/>
    <cellStyle name="20% - Accent3 3" xfId="26"/>
    <cellStyle name="20% - Accent3 2" xfId="27"/>
    <cellStyle name="20% - Accent4 3" xfId="28"/>
    <cellStyle name="20% - Accent4 2" xfId="29"/>
    <cellStyle name="20% - Accent5 3" xfId="30"/>
    <cellStyle name="20% - Accent5 2" xfId="31"/>
    <cellStyle name="20% - Accent6 3" xfId="32"/>
    <cellStyle name="20% - Accent6 2" xfId="33"/>
    <cellStyle name="40% - Accent1 3" xfId="34"/>
    <cellStyle name="40% - Accent1 2" xfId="35"/>
    <cellStyle name="40% - Accent2 3" xfId="36"/>
    <cellStyle name="40% - Accent2 2" xfId="37"/>
    <cellStyle name="40% - Accent3 3" xfId="38"/>
    <cellStyle name="40% - Accent3 2" xfId="39"/>
    <cellStyle name="40% - Accent4 3" xfId="40"/>
    <cellStyle name="40% - Accent4 2" xfId="41"/>
    <cellStyle name="40% - Accent5 3" xfId="42"/>
    <cellStyle name="40% - Accent5 2" xfId="43"/>
    <cellStyle name="40% - Accent6 3" xfId="44"/>
    <cellStyle name="40% - Accent6 2" xfId="45"/>
    <cellStyle name="60% - Accent1 3" xfId="46"/>
    <cellStyle name="60% - Accent1 2" xfId="47"/>
    <cellStyle name="60% - Accent2 3" xfId="48"/>
    <cellStyle name="60% - Accent2 2" xfId="49"/>
    <cellStyle name="60% - Accent3 3" xfId="50"/>
    <cellStyle name="60% - Accent3 2" xfId="51"/>
    <cellStyle name="60% - Accent4 3" xfId="52"/>
    <cellStyle name="60% - Accent4 2" xfId="53"/>
    <cellStyle name="60% - Accent5 3" xfId="54"/>
    <cellStyle name="60% - Accent5 2" xfId="55"/>
    <cellStyle name="60% - Accent6 3" xfId="56"/>
    <cellStyle name="60% - Accent6 2" xfId="57"/>
    <cellStyle name="Accent1 3" xfId="58"/>
    <cellStyle name="Accent1 2" xfId="59"/>
    <cellStyle name="Accent2 3" xfId="60"/>
    <cellStyle name="Accent2 2" xfId="61"/>
    <cellStyle name="Accent3 3" xfId="62"/>
    <cellStyle name="Accent3 2" xfId="63"/>
    <cellStyle name="Accent4 3" xfId="64"/>
    <cellStyle name="Accent4 2" xfId="65"/>
    <cellStyle name="Accent5 3" xfId="66"/>
    <cellStyle name="Accent5 2" xfId="67"/>
    <cellStyle name="Accent6 3" xfId="68"/>
    <cellStyle name="Accent6 2" xfId="69"/>
    <cellStyle name="Bad 3" xfId="70"/>
    <cellStyle name="Bad 2" xfId="71"/>
    <cellStyle name="Calculation 3" xfId="72"/>
    <cellStyle name="Calculation 2" xfId="73"/>
    <cellStyle name="Check Cell 3" xfId="74"/>
    <cellStyle name="Check Cell 2" xfId="75"/>
    <cellStyle name="Comma 0" xfId="76"/>
    <cellStyle name="Comma 0 $" xfId="77"/>
    <cellStyle name="Comma 0 2" xfId="78"/>
    <cellStyle name="Comma 0 total" xfId="79"/>
    <cellStyle name="Comma 2" xfId="80"/>
    <cellStyle name="Comma 2 2" xfId="81"/>
    <cellStyle name="Comma 3" xfId="82"/>
    <cellStyle name="Comma 3 2" xfId="83"/>
    <cellStyle name="Comma0" xfId="84"/>
    <cellStyle name="Currency 10" xfId="85"/>
    <cellStyle name="Currency 2" xfId="86"/>
    <cellStyle name="Currency 3" xfId="87"/>
    <cellStyle name="Currency 3 2" xfId="88"/>
    <cellStyle name="Currency 4" xfId="89"/>
    <cellStyle name="Currency 4 2" xfId="90"/>
    <cellStyle name="Currency 4 3" xfId="91"/>
    <cellStyle name="Currency 4 4" xfId="92"/>
    <cellStyle name="Currency 5" xfId="93"/>
    <cellStyle name="Currency 5 2" xfId="94"/>
    <cellStyle name="Currency 6" xfId="95"/>
    <cellStyle name="Currency 6 2" xfId="96"/>
    <cellStyle name="Currency0" xfId="97"/>
    <cellStyle name="Date" xfId="98"/>
    <cellStyle name="Explanatory Text 3" xfId="99"/>
    <cellStyle name="Explanatory Text 2" xfId="100"/>
    <cellStyle name="F2" xfId="101"/>
    <cellStyle name="F3" xfId="102"/>
    <cellStyle name="F4" xfId="103"/>
    <cellStyle name="F5" xfId="104"/>
    <cellStyle name="F6" xfId="105"/>
    <cellStyle name="F7" xfId="106"/>
    <cellStyle name="F8" xfId="107"/>
    <cellStyle name="Fixed" xfId="108"/>
    <cellStyle name="FRxAmtStyle" xfId="109"/>
    <cellStyle name="FRxAmtStyle 11" xfId="110"/>
    <cellStyle name="FRxAmtStyle 2" xfId="111"/>
    <cellStyle name="FRxAmtStyle 7" xfId="112"/>
    <cellStyle name="FRxAmtStyle 8" xfId="113"/>
    <cellStyle name="FRxAmtStyle 9" xfId="114"/>
    <cellStyle name="FRxCurrStyle" xfId="115"/>
    <cellStyle name="FRxCurrStyle 2" xfId="116"/>
    <cellStyle name="FRxPcntStyle" xfId="117"/>
    <cellStyle name="FRxPcntStyle 2" xfId="118"/>
    <cellStyle name="Good 3" xfId="119"/>
    <cellStyle name="Good 2" xfId="120"/>
    <cellStyle name="Heading 1 3" xfId="121"/>
    <cellStyle name="Heading 1 2" xfId="122"/>
    <cellStyle name="Heading 2 3" xfId="123"/>
    <cellStyle name="Heading 2 2" xfId="124"/>
    <cellStyle name="Heading 3 3" xfId="125"/>
    <cellStyle name="Heading 3 2" xfId="126"/>
    <cellStyle name="Heading 4 3" xfId="127"/>
    <cellStyle name="Heading 4 2" xfId="128"/>
    <cellStyle name="Hyperlink 2" xfId="129"/>
    <cellStyle name="Hyperlink 3" xfId="130"/>
    <cellStyle name="Input 3" xfId="131"/>
    <cellStyle name="Input 2" xfId="132"/>
    <cellStyle name="Item" xfId="133"/>
    <cellStyle name="Item 8" xfId="134"/>
    <cellStyle name="Item 8 left" xfId="135"/>
    <cellStyle name="Item 8 long date" xfId="136"/>
    <cellStyle name="Item 8 long date center" xfId="137"/>
    <cellStyle name="Item 8 right" xfId="138"/>
    <cellStyle name="Item bold" xfId="139"/>
    <cellStyle name="Item centered" xfId="140"/>
    <cellStyle name="Item centered accross" xfId="141"/>
    <cellStyle name="Item centered accross bold" xfId="142"/>
    <cellStyle name="Item centered bold" xfId="143"/>
    <cellStyle name="Item centered bold wrap" xfId="144"/>
    <cellStyle name="Item centered vc" xfId="145"/>
    <cellStyle name="Linked Cell 3" xfId="146"/>
    <cellStyle name="Linked Cell 2" xfId="147"/>
    <cellStyle name="Neutral 3" xfId="148"/>
    <cellStyle name="Neutral 2" xfId="149"/>
    <cellStyle name="Normal 10" xfId="150"/>
    <cellStyle name="Normal 12" xfId="151"/>
    <cellStyle name="Normal 13" xfId="152"/>
    <cellStyle name="Normal 14" xfId="153"/>
    <cellStyle name="Normal 15" xfId="154"/>
    <cellStyle name="Normal 2" xfId="155"/>
    <cellStyle name="Normal 2 2" xfId="156"/>
    <cellStyle name="Normal 2 3" xfId="157"/>
    <cellStyle name="Normal 2 4" xfId="158"/>
    <cellStyle name="Normal 2_11-333 CHINO USD  11-13" xfId="159"/>
    <cellStyle name="Normal 3" xfId="160"/>
    <cellStyle name="Normal 3 2" xfId="161"/>
    <cellStyle name="Normal 3 3" xfId="162"/>
    <cellStyle name="Normal 3 4" xfId="163"/>
    <cellStyle name="Normal 3_11-333 CHINO USD  11-13" xfId="164"/>
    <cellStyle name="Normal 4" xfId="165"/>
    <cellStyle name="Normal 5" xfId="166"/>
    <cellStyle name="Normal 6" xfId="167"/>
    <cellStyle name="Normal 7" xfId="168"/>
    <cellStyle name="Normal 8" xfId="169"/>
    <cellStyle name="Normal 8 2" xfId="170"/>
    <cellStyle name="Normal 9" xfId="171"/>
    <cellStyle name="Note 8" xfId="172"/>
    <cellStyle name="Note 2" xfId="173"/>
    <cellStyle name="Note 3" xfId="174"/>
    <cellStyle name="Note 3 2" xfId="175"/>
    <cellStyle name="Note 4" xfId="176"/>
    <cellStyle name="Note 4 2" xfId="177"/>
    <cellStyle name="Note 5" xfId="178"/>
    <cellStyle name="Note 6" xfId="179"/>
    <cellStyle name="number 1" xfId="180"/>
    <cellStyle name="number percent" xfId="181"/>
    <cellStyle name="Output 3" xfId="182"/>
    <cellStyle name="Output 2" xfId="183"/>
    <cellStyle name="Percent 2" xfId="184"/>
    <cellStyle name="Percent 2 2" xfId="185"/>
    <cellStyle name="Percent 2 3" xfId="186"/>
    <cellStyle name="Percent 2 4" xfId="187"/>
    <cellStyle name="Percent 3" xfId="188"/>
    <cellStyle name="Percentage" xfId="189"/>
    <cellStyle name="shade" xfId="190"/>
    <cellStyle name="STYLE1" xfId="191"/>
    <cellStyle name="STYLE1 2" xfId="192"/>
    <cellStyle name="STYLE1 3" xfId="193"/>
    <cellStyle name="STYLE1 4" xfId="194"/>
    <cellStyle name="STYLE1_11-333 CHINO USD  11-13" xfId="195"/>
    <cellStyle name="STYLE2" xfId="196"/>
    <cellStyle name="STYLE2 2" xfId="197"/>
    <cellStyle name="STYLE3" xfId="198"/>
    <cellStyle name="STYLE3 2" xfId="199"/>
    <cellStyle name="text" xfId="200"/>
    <cellStyle name="text center" xfId="201"/>
    <cellStyle name="Title 3" xfId="202"/>
    <cellStyle name="Title 2" xfId="203"/>
    <cellStyle name="Title top" xfId="204"/>
    <cellStyle name="Total 3" xfId="205"/>
    <cellStyle name="Total 2" xfId="206"/>
    <cellStyle name="Warning Text 3" xfId="207"/>
    <cellStyle name="Warning Text 2" xfId="208"/>
    <cellStyle name="Comma 12" xfId="209"/>
    <cellStyle name="Normal 11" xfId="210"/>
    <cellStyle name="Comma 6" xfId="211"/>
    <cellStyle name="Comma 4" xfId="212"/>
    <cellStyle name="Comma 2 3" xfId="213"/>
    <cellStyle name="Currency 2 2" xfId="214"/>
    <cellStyle name="Currency 4 5" xfId="215"/>
    <cellStyle name="Currency 4 2 2" xfId="216"/>
    <cellStyle name="Currency 4 3 2" xfId="217"/>
    <cellStyle name="Currency 4 4 2" xfId="218"/>
    <cellStyle name="Currency 5 3" xfId="219"/>
    <cellStyle name="Currency 5 2 2" xfId="220"/>
    <cellStyle name="Currency 6 3" xfId="221"/>
    <cellStyle name="Currency 6 2 2" xfId="222"/>
    <cellStyle name="Currency 7" xfId="223"/>
    <cellStyle name="Currency 8" xfId="224"/>
    <cellStyle name="Comma 5" xfId="225"/>
    <cellStyle name="Normal 13 2" xfId="226"/>
    <cellStyle name="Normal 2 3 2" xfId="227"/>
    <cellStyle name="Normal 2 4 2" xfId="228"/>
    <cellStyle name="Normal 3 5" xfId="229"/>
    <cellStyle name="Normal 3 2 2" xfId="230"/>
    <cellStyle name="Normal 3 3 2" xfId="231"/>
    <cellStyle name="Normal 3 4 2" xfId="232"/>
    <cellStyle name="Normal 5 2" xfId="233"/>
    <cellStyle name="Normal 7 2" xfId="234"/>
    <cellStyle name="Normal 8 3" xfId="235"/>
    <cellStyle name="Normal 8 2 2" xfId="236"/>
    <cellStyle name="Note 7" xfId="237"/>
    <cellStyle name="Note 2 2" xfId="238"/>
    <cellStyle name="Note 3 3" xfId="239"/>
    <cellStyle name="Note 3 2 2" xfId="240"/>
    <cellStyle name="Note 4 3" xfId="241"/>
    <cellStyle name="Note 4 2 2" xfId="242"/>
    <cellStyle name="Note 5 2" xfId="243"/>
    <cellStyle name="Note 6 2" xfId="244"/>
    <cellStyle name="Percent 2 3 2" xfId="245"/>
    <cellStyle name="Percent 2 4 2" xfId="246"/>
    <cellStyle name="Percent 3 2" xfId="247"/>
    <cellStyle name="Comma 8" xfId="248"/>
    <cellStyle name="Comma 9" xfId="249"/>
    <cellStyle name="Percent 2 2 3" xfId="250"/>
    <cellStyle name="Percent 2 2 2" xfId="251"/>
    <cellStyle name="Comma 7" xfId="252"/>
    <cellStyle name="Currency 7 2" xfId="253"/>
    <cellStyle name="Currency 9" xfId="254"/>
    <cellStyle name="Currency 7 3" xfId="255"/>
    <cellStyle name="Currency 8 2" xfId="256"/>
    <cellStyle name="Comma 10" xfId="257"/>
    <cellStyle name="Comma 4 2" xfId="258"/>
    <cellStyle name="Comma 5 2" xfId="259"/>
    <cellStyle name="Comma 6 2" xfId="260"/>
    <cellStyle name="Comma 7 2" xfId="261"/>
    <cellStyle name="Currency 7 2 2" xfId="262"/>
    <cellStyle name="Currency 9 2" xfId="263"/>
    <cellStyle name="Comma 11" xfId="264"/>
    <cellStyle name="Comma 16" xfId="265"/>
    <cellStyle name="Comma 14" xfId="266"/>
    <cellStyle name="Comma 17" xfId="267"/>
    <cellStyle name="Comma 13" xfId="268"/>
    <cellStyle name="Comma 15" xfId="269"/>
    <cellStyle name="Normal 17" xfId="270"/>
    <cellStyle name="Comma 18" xfId="271"/>
    <cellStyle name="Normal 17 2" xfId="272"/>
    <cellStyle name="Normal 18" xfId="273"/>
    <cellStyle name="Normal 18 2" xfId="274"/>
    <cellStyle name="Normal 19" xfId="275"/>
    <cellStyle name="Normal 19 3" xfId="276"/>
    <cellStyle name="Normal 19 2" xfId="277"/>
    <cellStyle name="Normal 19 4" xfId="278"/>
    <cellStyle name="Hyperlink" xfId="2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SheetLayoutView="100" workbookViewId="0" topLeftCell="A1">
      <selection activeCell="F19" sqref="F19"/>
    </sheetView>
  </sheetViews>
  <sheetFormatPr defaultColWidth="9.140625" defaultRowHeight="15"/>
  <cols>
    <col min="1" max="1" width="5.57421875" style="345" customWidth="1"/>
    <col min="2" max="3" width="9.140625" style="333" customWidth="1"/>
    <col min="4" max="4" width="12.140625" style="333" customWidth="1"/>
    <col min="5" max="5" width="6.00390625" style="333" customWidth="1"/>
    <col min="6" max="6" width="12.140625" style="333" customWidth="1"/>
    <col min="7" max="7" width="12.00390625" style="333" customWidth="1"/>
    <col min="8" max="8" width="10.8515625" style="333" customWidth="1"/>
    <col min="9" max="16384" width="9.140625" style="333" customWidth="1"/>
  </cols>
  <sheetData>
    <row r="1" spans="1:12" ht="23.25">
      <c r="A1" s="727" t="s">
        <v>101</v>
      </c>
      <c r="B1" s="727"/>
      <c r="C1" s="727"/>
      <c r="D1" s="727"/>
      <c r="E1" s="727"/>
      <c r="F1" s="727"/>
      <c r="G1" s="727"/>
      <c r="H1" s="727"/>
      <c r="I1" s="727"/>
      <c r="J1" s="727"/>
      <c r="K1" s="727"/>
      <c r="L1" s="332"/>
    </row>
    <row r="2" spans="1:12" ht="21" thickBot="1">
      <c r="A2" s="346"/>
      <c r="B2" s="347"/>
      <c r="C2" s="347"/>
      <c r="D2" s="347"/>
      <c r="E2" s="347"/>
      <c r="F2" s="347"/>
      <c r="G2" s="347"/>
      <c r="H2" s="347"/>
      <c r="I2" s="347"/>
      <c r="J2" s="347"/>
      <c r="K2" s="347"/>
      <c r="L2" s="334"/>
    </row>
    <row r="3" spans="1:12" ht="23.25">
      <c r="A3" s="732" t="s">
        <v>147</v>
      </c>
      <c r="B3" s="733"/>
      <c r="C3" s="733"/>
      <c r="D3" s="733"/>
      <c r="E3" s="733"/>
      <c r="F3" s="733"/>
      <c r="G3" s="733"/>
      <c r="H3" s="733"/>
      <c r="I3" s="733"/>
      <c r="J3" s="733"/>
      <c r="K3" s="734"/>
      <c r="L3" s="335"/>
    </row>
    <row r="4" spans="1:12" ht="21" thickBot="1">
      <c r="A4" s="728" t="s">
        <v>139</v>
      </c>
      <c r="B4" s="729"/>
      <c r="C4" s="729"/>
      <c r="D4" s="729"/>
      <c r="E4" s="729"/>
      <c r="F4" s="729"/>
      <c r="G4" s="729"/>
      <c r="H4" s="729"/>
      <c r="I4" s="729"/>
      <c r="J4" s="729"/>
      <c r="K4" s="730"/>
      <c r="L4" s="334"/>
    </row>
    <row r="5" spans="1:12" ht="15.75">
      <c r="A5" s="348"/>
      <c r="B5" s="349"/>
      <c r="C5" s="349"/>
      <c r="D5" s="349"/>
      <c r="E5" s="350"/>
      <c r="F5" s="350"/>
      <c r="G5" s="350"/>
      <c r="H5" s="350"/>
      <c r="I5" s="350"/>
      <c r="J5" s="350"/>
      <c r="K5" s="350"/>
      <c r="L5" s="336"/>
    </row>
    <row r="6" spans="1:12" ht="18">
      <c r="A6" s="351" t="s">
        <v>216</v>
      </c>
      <c r="B6" s="352" t="s">
        <v>128</v>
      </c>
      <c r="C6" s="353"/>
      <c r="D6" s="353"/>
      <c r="E6" s="353"/>
      <c r="F6" s="353"/>
      <c r="G6" s="353"/>
      <c r="H6" s="353"/>
      <c r="I6" s="353"/>
      <c r="J6" s="353"/>
      <c r="K6" s="353"/>
      <c r="L6" s="337"/>
    </row>
    <row r="7" spans="1:12" ht="15.75" customHeight="1">
      <c r="A7" s="354" t="s">
        <v>202</v>
      </c>
      <c r="B7" s="355" t="s">
        <v>95</v>
      </c>
      <c r="C7" s="350"/>
      <c r="D7" s="350"/>
      <c r="E7" s="350"/>
      <c r="F7" s="350"/>
      <c r="G7" s="350"/>
      <c r="H7" s="350"/>
      <c r="I7" s="350"/>
      <c r="J7" s="350"/>
      <c r="K7" s="350"/>
      <c r="L7" s="336"/>
    </row>
    <row r="8" spans="1:12" ht="15.75" customHeight="1">
      <c r="A8" s="354" t="s">
        <v>202</v>
      </c>
      <c r="B8" s="355" t="s">
        <v>223</v>
      </c>
      <c r="C8" s="350"/>
      <c r="D8" s="350"/>
      <c r="E8" s="350"/>
      <c r="F8" s="350"/>
      <c r="G8" s="350"/>
      <c r="H8" s="350"/>
      <c r="I8" s="350"/>
      <c r="J8" s="350"/>
      <c r="K8" s="350"/>
      <c r="L8" s="336"/>
    </row>
    <row r="9" spans="1:12" ht="15.75" customHeight="1">
      <c r="A9" s="354" t="s">
        <v>202</v>
      </c>
      <c r="B9" s="355" t="s">
        <v>111</v>
      </c>
      <c r="C9" s="350"/>
      <c r="D9" s="350"/>
      <c r="E9" s="350"/>
      <c r="F9" s="350"/>
      <c r="G9" s="350"/>
      <c r="H9" s="350"/>
      <c r="I9" s="350"/>
      <c r="J9" s="350"/>
      <c r="K9" s="350"/>
      <c r="L9" s="336"/>
    </row>
    <row r="10" spans="1:12" ht="15.75" customHeight="1">
      <c r="A10" s="354" t="s">
        <v>202</v>
      </c>
      <c r="B10" s="355" t="s">
        <v>96</v>
      </c>
      <c r="C10" s="350"/>
      <c r="D10" s="350"/>
      <c r="E10" s="350"/>
      <c r="F10" s="350"/>
      <c r="G10" s="350"/>
      <c r="H10" s="350"/>
      <c r="I10" s="350"/>
      <c r="J10" s="350"/>
      <c r="K10" s="350"/>
      <c r="L10" s="336"/>
    </row>
    <row r="11" spans="1:12" ht="15.75" customHeight="1">
      <c r="A11" s="354" t="s">
        <v>202</v>
      </c>
      <c r="B11" s="724" t="s">
        <v>144</v>
      </c>
      <c r="C11" s="724"/>
      <c r="D11" s="724"/>
      <c r="E11" s="724"/>
      <c r="F11" s="724"/>
      <c r="G11" s="724"/>
      <c r="H11" s="724"/>
      <c r="I11" s="724"/>
      <c r="J11" s="724"/>
      <c r="K11" s="724"/>
      <c r="L11" s="336"/>
    </row>
    <row r="12" spans="1:12" ht="15.75" customHeight="1">
      <c r="A12" s="354" t="s">
        <v>202</v>
      </c>
      <c r="B12" s="355" t="s">
        <v>143</v>
      </c>
      <c r="C12" s="350"/>
      <c r="D12" s="350"/>
      <c r="E12" s="350"/>
      <c r="F12" s="350"/>
      <c r="G12" s="350"/>
      <c r="H12" s="350"/>
      <c r="I12" s="350"/>
      <c r="J12" s="350"/>
      <c r="K12" s="350"/>
      <c r="L12" s="336"/>
    </row>
    <row r="13" spans="1:12" ht="15.75">
      <c r="A13" s="354" t="s">
        <v>202</v>
      </c>
      <c r="B13" s="355" t="s">
        <v>102</v>
      </c>
      <c r="C13" s="350"/>
      <c r="D13" s="350"/>
      <c r="E13" s="350"/>
      <c r="F13" s="350"/>
      <c r="G13" s="350"/>
      <c r="H13" s="350"/>
      <c r="I13" s="350"/>
      <c r="J13" s="350"/>
      <c r="K13" s="350"/>
      <c r="L13" s="336"/>
    </row>
    <row r="14" spans="1:12" ht="15.75">
      <c r="A14" s="354" t="s">
        <v>202</v>
      </c>
      <c r="B14" s="355" t="s">
        <v>145</v>
      </c>
      <c r="C14" s="350"/>
      <c r="D14" s="350"/>
      <c r="E14" s="350"/>
      <c r="F14" s="350"/>
      <c r="G14" s="350"/>
      <c r="H14" s="350"/>
      <c r="I14" s="350"/>
      <c r="J14" s="350"/>
      <c r="K14" s="350"/>
      <c r="L14" s="336"/>
    </row>
    <row r="15" spans="1:12" s="338" customFormat="1" ht="15.75">
      <c r="A15" s="354" t="s">
        <v>202</v>
      </c>
      <c r="B15" s="355" t="s">
        <v>178</v>
      </c>
      <c r="C15" s="350"/>
      <c r="D15" s="349"/>
      <c r="E15" s="350"/>
      <c r="F15" s="350"/>
      <c r="G15" s="350"/>
      <c r="H15" s="350"/>
      <c r="I15" s="350"/>
      <c r="J15" s="350"/>
      <c r="K15" s="350"/>
      <c r="L15" s="336"/>
    </row>
    <row r="16" spans="1:12" s="340" customFormat="1" ht="15.75">
      <c r="A16" s="354" t="s">
        <v>202</v>
      </c>
      <c r="B16" s="725" t="s">
        <v>140</v>
      </c>
      <c r="C16" s="725"/>
      <c r="D16" s="725"/>
      <c r="E16" s="725"/>
      <c r="F16" s="725"/>
      <c r="G16" s="725"/>
      <c r="H16" s="725"/>
      <c r="I16" s="725"/>
      <c r="J16" s="725"/>
      <c r="K16" s="725"/>
      <c r="L16" s="339"/>
    </row>
    <row r="17" spans="1:12" s="340" customFormat="1" ht="15">
      <c r="A17" s="356"/>
      <c r="B17" s="725" t="s">
        <v>141</v>
      </c>
      <c r="C17" s="731"/>
      <c r="D17" s="731"/>
      <c r="E17" s="731"/>
      <c r="F17" s="731"/>
      <c r="G17" s="731"/>
      <c r="H17" s="731"/>
      <c r="I17" s="731"/>
      <c r="J17" s="731"/>
      <c r="K17" s="731"/>
      <c r="L17" s="339"/>
    </row>
    <row r="18" spans="1:12" s="340" customFormat="1" ht="15">
      <c r="A18" s="356"/>
      <c r="B18" s="357"/>
      <c r="C18" s="357"/>
      <c r="D18" s="357"/>
      <c r="E18" s="358"/>
      <c r="F18" s="358"/>
      <c r="G18" s="358"/>
      <c r="H18" s="358"/>
      <c r="I18" s="358"/>
      <c r="J18" s="358"/>
      <c r="K18" s="358"/>
      <c r="L18" s="339"/>
    </row>
    <row r="19" spans="1:12" ht="18">
      <c r="A19" s="351" t="s">
        <v>217</v>
      </c>
      <c r="B19" s="352" t="s">
        <v>107</v>
      </c>
      <c r="C19" s="353"/>
      <c r="D19" s="359"/>
      <c r="E19" s="360"/>
      <c r="F19" s="361"/>
      <c r="G19" s="361"/>
      <c r="H19" s="361"/>
      <c r="I19" s="361"/>
      <c r="J19" s="361"/>
      <c r="K19" s="361"/>
      <c r="L19" s="341"/>
    </row>
    <row r="20" spans="1:12" s="338" customFormat="1" ht="15.75">
      <c r="A20" s="354" t="s">
        <v>202</v>
      </c>
      <c r="B20" s="355" t="s">
        <v>113</v>
      </c>
      <c r="C20" s="350"/>
      <c r="D20" s="349"/>
      <c r="E20" s="350"/>
      <c r="F20" s="350"/>
      <c r="G20" s="350"/>
      <c r="H20" s="350"/>
      <c r="I20" s="350"/>
      <c r="J20" s="350"/>
      <c r="K20" s="350"/>
      <c r="L20" s="336"/>
    </row>
    <row r="21" spans="1:12" s="338" customFormat="1" ht="15.75">
      <c r="A21" s="362"/>
      <c r="B21" s="355" t="s">
        <v>114</v>
      </c>
      <c r="C21" s="350"/>
      <c r="D21" s="349"/>
      <c r="E21" s="350"/>
      <c r="F21" s="350"/>
      <c r="G21" s="350"/>
      <c r="H21" s="350"/>
      <c r="I21" s="350"/>
      <c r="J21" s="350"/>
      <c r="K21" s="350"/>
      <c r="L21" s="336"/>
    </row>
    <row r="22" spans="1:12" s="338" customFormat="1" ht="15.75">
      <c r="A22" s="354" t="s">
        <v>202</v>
      </c>
      <c r="B22" s="355" t="s">
        <v>179</v>
      </c>
      <c r="C22" s="350"/>
      <c r="D22" s="349"/>
      <c r="E22" s="350"/>
      <c r="F22" s="350"/>
      <c r="G22" s="350"/>
      <c r="H22" s="350"/>
      <c r="I22" s="350"/>
      <c r="J22" s="350"/>
      <c r="K22" s="350"/>
      <c r="L22" s="336"/>
    </row>
    <row r="23" spans="1:12" ht="15.75">
      <c r="A23" s="348"/>
      <c r="B23" s="363"/>
      <c r="C23" s="363"/>
      <c r="D23" s="363"/>
      <c r="E23" s="363"/>
      <c r="F23" s="350"/>
      <c r="G23" s="350"/>
      <c r="H23" s="350"/>
      <c r="I23" s="350"/>
      <c r="J23" s="350"/>
      <c r="K23" s="350"/>
      <c r="L23" s="336"/>
    </row>
    <row r="24" spans="1:12" ht="15.75" customHeight="1">
      <c r="A24" s="351" t="s">
        <v>218</v>
      </c>
      <c r="B24" s="352" t="s">
        <v>97</v>
      </c>
      <c r="C24" s="364"/>
      <c r="D24" s="364"/>
      <c r="E24" s="364"/>
      <c r="F24" s="364"/>
      <c r="G24" s="364"/>
      <c r="H24" s="364"/>
      <c r="I24" s="364"/>
      <c r="J24" s="364"/>
      <c r="K24" s="364"/>
      <c r="L24" s="342"/>
    </row>
    <row r="25" spans="1:12" ht="15.75">
      <c r="A25" s="354" t="s">
        <v>202</v>
      </c>
      <c r="B25" s="725" t="s">
        <v>176</v>
      </c>
      <c r="C25" s="725"/>
      <c r="D25" s="725"/>
      <c r="E25" s="725"/>
      <c r="F25" s="725"/>
      <c r="G25" s="725"/>
      <c r="H25" s="725"/>
      <c r="I25" s="725"/>
      <c r="J25" s="725"/>
      <c r="K25" s="725"/>
      <c r="L25" s="336"/>
    </row>
    <row r="26" spans="1:12" ht="15.75">
      <c r="A26" s="354" t="s">
        <v>202</v>
      </c>
      <c r="B26" s="726" t="s">
        <v>210</v>
      </c>
      <c r="C26" s="726"/>
      <c r="D26" s="726"/>
      <c r="E26" s="726"/>
      <c r="F26" s="726"/>
      <c r="G26" s="726"/>
      <c r="H26" s="726"/>
      <c r="I26" s="726"/>
      <c r="J26" s="726"/>
      <c r="K26" s="726"/>
      <c r="L26" s="336"/>
    </row>
    <row r="27" spans="1:12" ht="15.75">
      <c r="A27" s="348"/>
      <c r="B27" s="363"/>
      <c r="C27" s="363"/>
      <c r="D27" s="363"/>
      <c r="E27" s="363"/>
      <c r="F27" s="350"/>
      <c r="G27" s="350"/>
      <c r="H27" s="350"/>
      <c r="I27" s="350"/>
      <c r="J27" s="350"/>
      <c r="K27" s="350"/>
      <c r="L27" s="336"/>
    </row>
    <row r="28" spans="1:12" ht="15.75" customHeight="1">
      <c r="A28" s="351" t="s">
        <v>219</v>
      </c>
      <c r="B28" s="352" t="s">
        <v>129</v>
      </c>
      <c r="C28" s="364"/>
      <c r="D28" s="364"/>
      <c r="E28" s="364"/>
      <c r="F28" s="364"/>
      <c r="G28" s="364"/>
      <c r="H28" s="364"/>
      <c r="I28" s="364"/>
      <c r="J28" s="364"/>
      <c r="K28" s="364"/>
      <c r="L28" s="342"/>
    </row>
    <row r="29" spans="1:12" ht="15.75" customHeight="1">
      <c r="A29" s="354" t="s">
        <v>202</v>
      </c>
      <c r="B29" s="355" t="s">
        <v>249</v>
      </c>
      <c r="C29" s="364"/>
      <c r="D29" s="364"/>
      <c r="E29" s="364"/>
      <c r="F29" s="364"/>
      <c r="G29" s="364"/>
      <c r="H29" s="364"/>
      <c r="I29" s="364"/>
      <c r="J29" s="364"/>
      <c r="K29" s="364"/>
      <c r="L29" s="342"/>
    </row>
    <row r="30" spans="1:12" ht="15.75">
      <c r="A30" s="354" t="s">
        <v>202</v>
      </c>
      <c r="B30" s="355" t="s">
        <v>130</v>
      </c>
      <c r="C30" s="363"/>
      <c r="D30" s="363"/>
      <c r="E30" s="363"/>
      <c r="F30" s="350"/>
      <c r="G30" s="350"/>
      <c r="H30" s="350"/>
      <c r="I30" s="350"/>
      <c r="J30" s="350"/>
      <c r="K30" s="350"/>
      <c r="L30" s="336"/>
    </row>
    <row r="31" spans="1:12" ht="15.75">
      <c r="A31" s="354" t="s">
        <v>202</v>
      </c>
      <c r="B31" s="365" t="s">
        <v>177</v>
      </c>
      <c r="C31" s="363"/>
      <c r="D31" s="363"/>
      <c r="E31" s="363"/>
      <c r="F31" s="350"/>
      <c r="G31" s="350"/>
      <c r="H31" s="350"/>
      <c r="I31" s="350"/>
      <c r="J31" s="350"/>
      <c r="K31" s="350"/>
      <c r="L31" s="336"/>
    </row>
    <row r="32" spans="1:12" ht="15.75">
      <c r="A32" s="354" t="s">
        <v>202</v>
      </c>
      <c r="B32" s="724" t="s">
        <v>180</v>
      </c>
      <c r="C32" s="724"/>
      <c r="D32" s="724"/>
      <c r="E32" s="724"/>
      <c r="F32" s="724"/>
      <c r="G32" s="724"/>
      <c r="H32" s="724"/>
      <c r="I32" s="724"/>
      <c r="J32" s="724"/>
      <c r="K32" s="724"/>
      <c r="L32" s="336"/>
    </row>
    <row r="33" spans="1:12" ht="15.75">
      <c r="A33" s="348"/>
      <c r="B33" s="724" t="s">
        <v>181</v>
      </c>
      <c r="C33" s="724"/>
      <c r="D33" s="724"/>
      <c r="E33" s="724"/>
      <c r="F33" s="724"/>
      <c r="G33" s="724"/>
      <c r="H33" s="724"/>
      <c r="I33" s="724"/>
      <c r="J33" s="724"/>
      <c r="K33" s="724"/>
      <c r="L33" s="336"/>
    </row>
    <row r="34" spans="1:12" ht="15.75">
      <c r="A34" s="348"/>
      <c r="B34" s="366"/>
      <c r="C34" s="363"/>
      <c r="D34" s="363"/>
      <c r="E34" s="363"/>
      <c r="F34" s="350"/>
      <c r="G34" s="350"/>
      <c r="H34" s="350"/>
      <c r="I34" s="350"/>
      <c r="J34" s="350"/>
      <c r="K34" s="350"/>
      <c r="L34" s="336"/>
    </row>
    <row r="35" spans="1:12" ht="15.75" customHeight="1">
      <c r="A35" s="351" t="s">
        <v>220</v>
      </c>
      <c r="B35" s="352" t="s">
        <v>98</v>
      </c>
      <c r="C35" s="364"/>
      <c r="D35" s="364"/>
      <c r="E35" s="364"/>
      <c r="F35" s="364"/>
      <c r="G35" s="364"/>
      <c r="H35" s="364"/>
      <c r="I35" s="364"/>
      <c r="J35" s="364"/>
      <c r="K35" s="364"/>
      <c r="L35" s="342"/>
    </row>
    <row r="36" spans="1:12" ht="15.75">
      <c r="A36" s="354" t="s">
        <v>202</v>
      </c>
      <c r="B36" s="366" t="s">
        <v>108</v>
      </c>
      <c r="C36" s="363"/>
      <c r="D36" s="363"/>
      <c r="E36" s="363"/>
      <c r="F36" s="350"/>
      <c r="G36" s="350"/>
      <c r="H36" s="350"/>
      <c r="I36" s="350"/>
      <c r="J36" s="350"/>
      <c r="K36" s="350"/>
      <c r="L36" s="336"/>
    </row>
    <row r="37" spans="1:12" s="340" customFormat="1" ht="15">
      <c r="A37" s="356"/>
      <c r="B37" s="366" t="s">
        <v>182</v>
      </c>
      <c r="C37" s="366"/>
      <c r="D37" s="366"/>
      <c r="E37" s="366"/>
      <c r="F37" s="358"/>
      <c r="G37" s="358"/>
      <c r="H37" s="358"/>
      <c r="I37" s="358"/>
      <c r="J37" s="358"/>
      <c r="K37" s="358"/>
      <c r="L37" s="339"/>
    </row>
    <row r="38" spans="1:12" ht="15.75">
      <c r="A38" s="348"/>
      <c r="B38" s="363"/>
      <c r="C38" s="363"/>
      <c r="D38" s="363"/>
      <c r="E38" s="363"/>
      <c r="F38" s="350"/>
      <c r="G38" s="350"/>
      <c r="H38" s="350"/>
      <c r="I38" s="350"/>
      <c r="J38" s="350"/>
      <c r="K38" s="350"/>
      <c r="L38" s="336"/>
    </row>
    <row r="39" spans="1:12" ht="15.75" customHeight="1">
      <c r="A39" s="351" t="s">
        <v>221</v>
      </c>
      <c r="B39" s="352" t="s">
        <v>94</v>
      </c>
      <c r="C39" s="364"/>
      <c r="D39" s="364"/>
      <c r="E39" s="364"/>
      <c r="F39" s="364"/>
      <c r="G39" s="364"/>
      <c r="H39" s="364"/>
      <c r="I39" s="364"/>
      <c r="J39" s="364"/>
      <c r="K39" s="364"/>
      <c r="L39" s="342"/>
    </row>
    <row r="40" spans="1:12" ht="15.75">
      <c r="A40" s="354" t="s">
        <v>202</v>
      </c>
      <c r="B40" s="724" t="s">
        <v>183</v>
      </c>
      <c r="C40" s="724"/>
      <c r="D40" s="724"/>
      <c r="E40" s="724"/>
      <c r="F40" s="724"/>
      <c r="G40" s="724"/>
      <c r="H40" s="724"/>
      <c r="I40" s="724"/>
      <c r="J40" s="724"/>
      <c r="K40" s="724"/>
      <c r="L40" s="343"/>
    </row>
    <row r="41" spans="1:12" ht="15.75">
      <c r="A41" s="354" t="s">
        <v>202</v>
      </c>
      <c r="B41" s="724" t="s">
        <v>185</v>
      </c>
      <c r="C41" s="724"/>
      <c r="D41" s="724"/>
      <c r="E41" s="724"/>
      <c r="F41" s="724"/>
      <c r="G41" s="724"/>
      <c r="H41" s="724"/>
      <c r="I41" s="724"/>
      <c r="J41" s="724"/>
      <c r="K41" s="724"/>
      <c r="L41" s="343"/>
    </row>
    <row r="42" spans="1:12" ht="15.75">
      <c r="A42" s="354" t="s">
        <v>202</v>
      </c>
      <c r="B42" s="724" t="s">
        <v>184</v>
      </c>
      <c r="C42" s="724"/>
      <c r="D42" s="724"/>
      <c r="E42" s="724"/>
      <c r="F42" s="724"/>
      <c r="G42" s="724"/>
      <c r="H42" s="724"/>
      <c r="I42" s="724"/>
      <c r="J42" s="724"/>
      <c r="K42" s="724"/>
      <c r="L42" s="343"/>
    </row>
    <row r="43" spans="1:12" ht="15.75">
      <c r="A43" s="354" t="s">
        <v>202</v>
      </c>
      <c r="B43" s="724" t="s">
        <v>211</v>
      </c>
      <c r="C43" s="724"/>
      <c r="D43" s="724"/>
      <c r="E43" s="724"/>
      <c r="F43" s="724"/>
      <c r="G43" s="724"/>
      <c r="H43" s="724"/>
      <c r="I43" s="724"/>
      <c r="J43" s="724"/>
      <c r="K43" s="724"/>
      <c r="L43" s="336"/>
    </row>
    <row r="44" spans="1:12" ht="15.75">
      <c r="A44" s="354" t="s">
        <v>202</v>
      </c>
      <c r="B44" s="724" t="s">
        <v>99</v>
      </c>
      <c r="C44" s="724"/>
      <c r="D44" s="724"/>
      <c r="E44" s="724"/>
      <c r="F44" s="724"/>
      <c r="G44" s="724"/>
      <c r="H44" s="724"/>
      <c r="I44" s="724"/>
      <c r="J44" s="724"/>
      <c r="K44" s="724"/>
      <c r="L44" s="336"/>
    </row>
    <row r="45" spans="1:12" ht="15.75">
      <c r="A45" s="367"/>
      <c r="B45" s="724" t="s">
        <v>100</v>
      </c>
      <c r="C45" s="724"/>
      <c r="D45" s="724"/>
      <c r="E45" s="724"/>
      <c r="F45" s="724"/>
      <c r="G45" s="724"/>
      <c r="H45" s="724"/>
      <c r="I45" s="724"/>
      <c r="J45" s="724"/>
      <c r="K45" s="724"/>
      <c r="L45" s="344"/>
    </row>
    <row r="46" spans="1:12" ht="15.75">
      <c r="A46" s="367"/>
      <c r="B46" s="723" t="s">
        <v>186</v>
      </c>
      <c r="C46" s="723"/>
      <c r="D46" s="723"/>
      <c r="E46" s="723"/>
      <c r="F46" s="723"/>
      <c r="G46" s="723"/>
      <c r="H46" s="723"/>
      <c r="I46" s="723"/>
      <c r="J46" s="723"/>
      <c r="K46" s="723"/>
      <c r="L46" s="344"/>
    </row>
    <row r="47" spans="1:11" ht="15.75">
      <c r="A47" s="354" t="s">
        <v>202</v>
      </c>
      <c r="B47" s="724" t="s">
        <v>142</v>
      </c>
      <c r="C47" s="724"/>
      <c r="D47" s="724"/>
      <c r="E47" s="724"/>
      <c r="F47" s="724"/>
      <c r="G47" s="724"/>
      <c r="H47" s="724"/>
      <c r="I47" s="724"/>
      <c r="J47" s="724"/>
      <c r="K47" s="724"/>
    </row>
    <row r="48" spans="1:12" ht="15.75" customHeight="1">
      <c r="A48" s="368"/>
      <c r="B48" s="369"/>
      <c r="C48" s="369"/>
      <c r="D48" s="369"/>
      <c r="E48" s="369"/>
      <c r="F48" s="369"/>
      <c r="G48" s="369"/>
      <c r="H48" s="369"/>
      <c r="I48" s="369"/>
      <c r="J48" s="369"/>
      <c r="K48" s="369"/>
      <c r="L48" s="342"/>
    </row>
    <row r="49" spans="1:11" ht="18">
      <c r="A49" s="351" t="s">
        <v>222</v>
      </c>
      <c r="B49" s="365" t="s">
        <v>187</v>
      </c>
      <c r="C49" s="364"/>
      <c r="D49" s="364"/>
      <c r="E49" s="364"/>
      <c r="F49" s="364"/>
      <c r="G49" s="364"/>
      <c r="H49" s="364"/>
      <c r="I49" s="364"/>
      <c r="J49" s="364"/>
      <c r="K49" s="364"/>
    </row>
  </sheetData>
  <sheetProtection password="CDD6" sheet="1" selectLockedCells="1" selectUnlockedCells="1"/>
  <mergeCells count="18">
    <mergeCell ref="A1:K1"/>
    <mergeCell ref="A4:K4"/>
    <mergeCell ref="B11:K11"/>
    <mergeCell ref="B16:K16"/>
    <mergeCell ref="B17:K17"/>
    <mergeCell ref="A3:K3"/>
    <mergeCell ref="B25:K25"/>
    <mergeCell ref="B26:K26"/>
    <mergeCell ref="B32:K32"/>
    <mergeCell ref="B33:K33"/>
    <mergeCell ref="B40:K40"/>
    <mergeCell ref="B46:K46"/>
    <mergeCell ref="B47:K47"/>
    <mergeCell ref="B41:K41"/>
    <mergeCell ref="B42:K42"/>
    <mergeCell ref="B43:K43"/>
    <mergeCell ref="B44:K44"/>
    <mergeCell ref="B45:K45"/>
  </mergeCells>
  <printOptions horizontalCentered="1"/>
  <pageMargins left="0.5" right="0.25" top="0.75" bottom="0.5" header="0" footer="0"/>
  <pageSetup horizontalDpi="600" verticalDpi="600" orientation="portrait" scale="89" r:id="rId1"/>
  <headerFooter alignWithMargins="0">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78"/>
  <sheetViews>
    <sheetView view="pageBreakPreview" zoomScale="70" zoomScaleSheetLayoutView="70" workbookViewId="0" topLeftCell="A1">
      <selection activeCell="H5" sqref="H5"/>
    </sheetView>
  </sheetViews>
  <sheetFormatPr defaultColWidth="9.140625" defaultRowHeight="15"/>
  <cols>
    <col min="1" max="1" width="6.00390625" style="329" customWidth="1"/>
    <col min="2" max="2" width="17.28125" style="329" customWidth="1"/>
    <col min="3" max="3" width="9.57421875" style="329" customWidth="1"/>
    <col min="4" max="4" width="23.57421875" style="329" customWidth="1"/>
    <col min="5" max="5" width="18.421875" style="329" customWidth="1"/>
    <col min="6" max="9" width="18.421875" style="328" customWidth="1"/>
    <col min="10" max="10" width="21.7109375" style="328" customWidth="1"/>
    <col min="11" max="25" width="9.140625" style="383" customWidth="1"/>
    <col min="26" max="30" width="12.57421875" style="328" customWidth="1"/>
    <col min="31" max="16384" width="9.140625" style="328" customWidth="1"/>
  </cols>
  <sheetData>
    <row r="1" spans="1:29" s="322" customFormat="1" ht="23.25">
      <c r="A1" s="754" t="s">
        <v>89</v>
      </c>
      <c r="B1" s="754"/>
      <c r="C1" s="754"/>
      <c r="D1" s="754"/>
      <c r="E1" s="754"/>
      <c r="F1" s="754"/>
      <c r="G1" s="754"/>
      <c r="H1" s="754"/>
      <c r="I1" s="754"/>
      <c r="J1" s="754"/>
      <c r="AA1" s="370"/>
      <c r="AB1" s="370"/>
      <c r="AC1" s="371"/>
    </row>
    <row r="2" spans="1:29" s="372" customFormat="1" ht="24" thickBot="1">
      <c r="A2" s="755" t="s">
        <v>43</v>
      </c>
      <c r="B2" s="755"/>
      <c r="C2" s="755"/>
      <c r="D2" s="755"/>
      <c r="E2" s="755"/>
      <c r="F2" s="755"/>
      <c r="G2" s="755"/>
      <c r="H2" s="755"/>
      <c r="I2" s="755"/>
      <c r="J2" s="755"/>
      <c r="AA2" s="373"/>
      <c r="AB2" s="373"/>
      <c r="AC2" s="374"/>
    </row>
    <row r="3" spans="1:29" s="379" customFormat="1" ht="15">
      <c r="A3" s="375"/>
      <c r="B3" s="376"/>
      <c r="C3" s="375"/>
      <c r="D3" s="377"/>
      <c r="E3" s="377"/>
      <c r="F3" s="377"/>
      <c r="G3" s="377"/>
      <c r="H3" s="377"/>
      <c r="I3" s="378"/>
      <c r="J3" s="378"/>
      <c r="AA3" s="380"/>
      <c r="AB3" s="380"/>
      <c r="AC3" s="374"/>
    </row>
    <row r="4" spans="1:29" s="322" customFormat="1" ht="27.75" customHeight="1">
      <c r="A4" s="187"/>
      <c r="B4" s="188" t="s">
        <v>205</v>
      </c>
      <c r="C4" s="761" t="s">
        <v>138</v>
      </c>
      <c r="D4" s="761"/>
      <c r="E4" s="761"/>
      <c r="F4" s="761"/>
      <c r="G4" s="761"/>
      <c r="H4" s="401"/>
      <c r="I4" s="402" t="s">
        <v>85</v>
      </c>
      <c r="J4" s="135" t="s">
        <v>252</v>
      </c>
      <c r="AC4" s="371"/>
    </row>
    <row r="5" spans="1:29" s="318" customFormat="1" ht="27.75" customHeight="1">
      <c r="A5" s="187"/>
      <c r="B5" s="188" t="s">
        <v>206</v>
      </c>
      <c r="C5" s="761" t="s">
        <v>214</v>
      </c>
      <c r="D5" s="761"/>
      <c r="E5" s="404"/>
      <c r="F5" s="405"/>
      <c r="G5" s="406"/>
      <c r="H5" s="403"/>
      <c r="I5" s="402" t="s">
        <v>258</v>
      </c>
      <c r="J5" s="136">
        <v>43647</v>
      </c>
      <c r="AC5" s="381"/>
    </row>
    <row r="6" spans="1:29" s="318" customFormat="1" ht="27.75" customHeight="1" thickBot="1">
      <c r="A6" s="189"/>
      <c r="B6" s="190" t="s">
        <v>207</v>
      </c>
      <c r="C6" s="769" t="s">
        <v>257</v>
      </c>
      <c r="D6" s="769"/>
      <c r="E6" s="404"/>
      <c r="F6" s="407"/>
      <c r="G6" s="403"/>
      <c r="H6" s="403"/>
      <c r="I6" s="402" t="s">
        <v>106</v>
      </c>
      <c r="J6" s="137">
        <v>43677</v>
      </c>
      <c r="AA6" s="382"/>
      <c r="AB6" s="382"/>
      <c r="AC6" s="328"/>
    </row>
    <row r="7" spans="1:28" s="320" customFormat="1" ht="18" customHeight="1" thickBot="1">
      <c r="A7" s="762" t="s">
        <v>122</v>
      </c>
      <c r="B7" s="763"/>
      <c r="C7" s="763"/>
      <c r="D7" s="763"/>
      <c r="E7" s="758" t="s">
        <v>256</v>
      </c>
      <c r="F7" s="760"/>
      <c r="G7" s="758" t="s">
        <v>197</v>
      </c>
      <c r="H7" s="759"/>
      <c r="I7" s="759"/>
      <c r="J7" s="760"/>
      <c r="Z7" s="328"/>
      <c r="AA7" s="328"/>
      <c r="AB7" s="328"/>
    </row>
    <row r="8" spans="1:28" s="320" customFormat="1" ht="31.5">
      <c r="A8" s="764"/>
      <c r="B8" s="765"/>
      <c r="C8" s="765"/>
      <c r="D8" s="765"/>
      <c r="E8" s="408" t="s">
        <v>198</v>
      </c>
      <c r="F8" s="409" t="s">
        <v>199</v>
      </c>
      <c r="G8" s="410" t="s">
        <v>198</v>
      </c>
      <c r="H8" s="411" t="s">
        <v>200</v>
      </c>
      <c r="I8" s="409" t="s">
        <v>199</v>
      </c>
      <c r="J8" s="412" t="s">
        <v>201</v>
      </c>
      <c r="Z8" s="328"/>
      <c r="AA8" s="328"/>
      <c r="AB8" s="328"/>
    </row>
    <row r="9" spans="1:10" ht="18.75" customHeight="1">
      <c r="A9" s="142" t="s">
        <v>148</v>
      </c>
      <c r="B9" s="756" t="s">
        <v>1</v>
      </c>
      <c r="C9" s="757"/>
      <c r="D9" s="757"/>
      <c r="E9" s="126"/>
      <c r="F9" s="127"/>
      <c r="G9" s="128"/>
      <c r="H9" s="129"/>
      <c r="I9" s="127"/>
      <c r="J9" s="413">
        <f>SUM(G9:I9)</f>
        <v>0</v>
      </c>
    </row>
    <row r="10" spans="1:10" ht="18.75" customHeight="1">
      <c r="A10" s="142" t="s">
        <v>149</v>
      </c>
      <c r="B10" s="756" t="s">
        <v>3</v>
      </c>
      <c r="C10" s="757"/>
      <c r="D10" s="757"/>
      <c r="E10" s="126"/>
      <c r="F10" s="127"/>
      <c r="G10" s="128"/>
      <c r="H10" s="129"/>
      <c r="I10" s="127"/>
      <c r="J10" s="414">
        <f>SUM(G10:I10)</f>
        <v>0</v>
      </c>
    </row>
    <row r="11" spans="1:10" ht="18.75" customHeight="1">
      <c r="A11" s="133" t="s">
        <v>150</v>
      </c>
      <c r="B11" s="756" t="s">
        <v>151</v>
      </c>
      <c r="C11" s="757"/>
      <c r="D11" s="757"/>
      <c r="E11" s="126"/>
      <c r="F11" s="127"/>
      <c r="G11" s="128"/>
      <c r="H11" s="129"/>
      <c r="I11" s="127"/>
      <c r="J11" s="414">
        <f aca="true" t="shared" si="0" ref="J11:J28">SUM(G11:I11)</f>
        <v>0</v>
      </c>
    </row>
    <row r="12" spans="1:10" ht="18.75" customHeight="1">
      <c r="A12" s="133" t="s">
        <v>152</v>
      </c>
      <c r="B12" s="756" t="s">
        <v>8</v>
      </c>
      <c r="C12" s="757"/>
      <c r="D12" s="757"/>
      <c r="E12" s="126"/>
      <c r="F12" s="127"/>
      <c r="G12" s="128"/>
      <c r="H12" s="129"/>
      <c r="I12" s="127"/>
      <c r="J12" s="414">
        <f t="shared" si="0"/>
        <v>0</v>
      </c>
    </row>
    <row r="13" spans="1:10" ht="18.75" customHeight="1">
      <c r="A13" s="133" t="s">
        <v>153</v>
      </c>
      <c r="B13" s="756" t="s">
        <v>10</v>
      </c>
      <c r="C13" s="757"/>
      <c r="D13" s="757"/>
      <c r="E13" s="126"/>
      <c r="F13" s="127"/>
      <c r="G13" s="128"/>
      <c r="H13" s="129"/>
      <c r="I13" s="127"/>
      <c r="J13" s="414">
        <f t="shared" si="0"/>
        <v>0</v>
      </c>
    </row>
    <row r="14" spans="1:10" ht="18.75" customHeight="1">
      <c r="A14" s="133" t="s">
        <v>154</v>
      </c>
      <c r="B14" s="756" t="s">
        <v>12</v>
      </c>
      <c r="C14" s="757"/>
      <c r="D14" s="757"/>
      <c r="E14" s="126"/>
      <c r="F14" s="127"/>
      <c r="G14" s="128"/>
      <c r="H14" s="129"/>
      <c r="I14" s="127"/>
      <c r="J14" s="414">
        <f t="shared" si="0"/>
        <v>0</v>
      </c>
    </row>
    <row r="15" spans="1:10" ht="18.75" customHeight="1">
      <c r="A15" s="133" t="s">
        <v>155</v>
      </c>
      <c r="B15" s="756" t="s">
        <v>13</v>
      </c>
      <c r="C15" s="757"/>
      <c r="D15" s="757"/>
      <c r="E15" s="126"/>
      <c r="F15" s="127"/>
      <c r="G15" s="128"/>
      <c r="H15" s="129"/>
      <c r="I15" s="127"/>
      <c r="J15" s="414">
        <f t="shared" si="0"/>
        <v>0</v>
      </c>
    </row>
    <row r="16" spans="1:10" ht="18.75" customHeight="1">
      <c r="A16" s="133" t="s">
        <v>156</v>
      </c>
      <c r="B16" s="756" t="s">
        <v>19</v>
      </c>
      <c r="C16" s="757"/>
      <c r="D16" s="757"/>
      <c r="E16" s="126"/>
      <c r="F16" s="127"/>
      <c r="G16" s="128"/>
      <c r="H16" s="129"/>
      <c r="I16" s="127"/>
      <c r="J16" s="414">
        <f t="shared" si="0"/>
        <v>0</v>
      </c>
    </row>
    <row r="17" spans="1:10" ht="18.75" customHeight="1">
      <c r="A17" s="133" t="s">
        <v>157</v>
      </c>
      <c r="B17" s="756" t="s">
        <v>30</v>
      </c>
      <c r="C17" s="757"/>
      <c r="D17" s="757"/>
      <c r="E17" s="126"/>
      <c r="F17" s="127"/>
      <c r="G17" s="128"/>
      <c r="H17" s="129"/>
      <c r="I17" s="127"/>
      <c r="J17" s="414">
        <f t="shared" si="0"/>
        <v>0</v>
      </c>
    </row>
    <row r="18" spans="1:10" ht="18.75" customHeight="1">
      <c r="A18" s="133" t="s">
        <v>158</v>
      </c>
      <c r="B18" s="756" t="s">
        <v>31</v>
      </c>
      <c r="C18" s="757"/>
      <c r="D18" s="757"/>
      <c r="E18" s="126"/>
      <c r="F18" s="127"/>
      <c r="G18" s="128"/>
      <c r="H18" s="129"/>
      <c r="I18" s="127"/>
      <c r="J18" s="414">
        <f t="shared" si="0"/>
        <v>0</v>
      </c>
    </row>
    <row r="19" spans="1:10" ht="18.75" customHeight="1">
      <c r="A19" s="133" t="s">
        <v>159</v>
      </c>
      <c r="B19" s="756" t="s">
        <v>17</v>
      </c>
      <c r="C19" s="757"/>
      <c r="D19" s="757"/>
      <c r="E19" s="126"/>
      <c r="F19" s="127"/>
      <c r="G19" s="128"/>
      <c r="H19" s="129"/>
      <c r="I19" s="127"/>
      <c r="J19" s="414">
        <f t="shared" si="0"/>
        <v>0</v>
      </c>
    </row>
    <row r="20" spans="1:10" ht="18.75" customHeight="1">
      <c r="A20" s="133" t="s">
        <v>160</v>
      </c>
      <c r="B20" s="756" t="s">
        <v>161</v>
      </c>
      <c r="C20" s="757"/>
      <c r="D20" s="757"/>
      <c r="E20" s="126"/>
      <c r="F20" s="127"/>
      <c r="G20" s="128"/>
      <c r="H20" s="129"/>
      <c r="I20" s="127"/>
      <c r="J20" s="414">
        <f t="shared" si="0"/>
        <v>0</v>
      </c>
    </row>
    <row r="21" spans="1:10" ht="18.75" customHeight="1">
      <c r="A21" s="133" t="s">
        <v>162</v>
      </c>
      <c r="B21" s="756" t="s">
        <v>163</v>
      </c>
      <c r="C21" s="757"/>
      <c r="D21" s="757"/>
      <c r="E21" s="126"/>
      <c r="F21" s="127"/>
      <c r="G21" s="128"/>
      <c r="H21" s="129"/>
      <c r="I21" s="127"/>
      <c r="J21" s="414">
        <f t="shared" si="0"/>
        <v>0</v>
      </c>
    </row>
    <row r="22" spans="1:10" ht="18.75" customHeight="1">
      <c r="A22" s="142" t="s">
        <v>164</v>
      </c>
      <c r="B22" s="756" t="s">
        <v>165</v>
      </c>
      <c r="C22" s="757"/>
      <c r="D22" s="757"/>
      <c r="E22" s="126"/>
      <c r="F22" s="127"/>
      <c r="G22" s="128"/>
      <c r="H22" s="129"/>
      <c r="I22" s="127"/>
      <c r="J22" s="414">
        <f t="shared" si="0"/>
        <v>0</v>
      </c>
    </row>
    <row r="23" spans="1:10" ht="18.75" customHeight="1">
      <c r="A23" s="133" t="s">
        <v>166</v>
      </c>
      <c r="B23" s="756" t="s">
        <v>167</v>
      </c>
      <c r="C23" s="757"/>
      <c r="D23" s="757"/>
      <c r="E23" s="126"/>
      <c r="F23" s="127"/>
      <c r="G23" s="128"/>
      <c r="H23" s="129"/>
      <c r="I23" s="127"/>
      <c r="J23" s="414">
        <f t="shared" si="0"/>
        <v>0</v>
      </c>
    </row>
    <row r="24" spans="1:10" ht="18.75" customHeight="1">
      <c r="A24" s="133" t="s">
        <v>168</v>
      </c>
      <c r="B24" s="756" t="s">
        <v>28</v>
      </c>
      <c r="C24" s="757"/>
      <c r="D24" s="757"/>
      <c r="E24" s="126"/>
      <c r="F24" s="127"/>
      <c r="G24" s="128"/>
      <c r="H24" s="129"/>
      <c r="I24" s="127"/>
      <c r="J24" s="414">
        <f t="shared" si="0"/>
        <v>0</v>
      </c>
    </row>
    <row r="25" spans="1:10" ht="18.75" customHeight="1">
      <c r="A25" s="133" t="s">
        <v>169</v>
      </c>
      <c r="B25" s="756" t="s">
        <v>133</v>
      </c>
      <c r="C25" s="757"/>
      <c r="D25" s="757"/>
      <c r="E25" s="126"/>
      <c r="F25" s="127"/>
      <c r="G25" s="128"/>
      <c r="H25" s="129"/>
      <c r="I25" s="127"/>
      <c r="J25" s="414">
        <f t="shared" si="0"/>
        <v>0</v>
      </c>
    </row>
    <row r="26" spans="1:10" ht="18.75" customHeight="1">
      <c r="A26" s="133" t="s">
        <v>170</v>
      </c>
      <c r="B26" s="756" t="s">
        <v>171</v>
      </c>
      <c r="C26" s="757"/>
      <c r="D26" s="757"/>
      <c r="E26" s="126"/>
      <c r="F26" s="127"/>
      <c r="G26" s="128"/>
      <c r="H26" s="129"/>
      <c r="I26" s="127"/>
      <c r="J26" s="414">
        <f t="shared" si="0"/>
        <v>0</v>
      </c>
    </row>
    <row r="27" spans="1:10" ht="18.75" customHeight="1">
      <c r="A27" s="133" t="s">
        <v>172</v>
      </c>
      <c r="B27" s="756" t="s">
        <v>22</v>
      </c>
      <c r="C27" s="757"/>
      <c r="D27" s="757"/>
      <c r="E27" s="126"/>
      <c r="F27" s="127"/>
      <c r="G27" s="128"/>
      <c r="H27" s="129"/>
      <c r="I27" s="127"/>
      <c r="J27" s="414">
        <f t="shared" si="0"/>
        <v>0</v>
      </c>
    </row>
    <row r="28" spans="1:10" ht="18.75" customHeight="1">
      <c r="A28" s="133" t="s">
        <v>173</v>
      </c>
      <c r="B28" s="144" t="s">
        <v>174</v>
      </c>
      <c r="C28" s="145"/>
      <c r="D28" s="384"/>
      <c r="E28" s="126"/>
      <c r="F28" s="127"/>
      <c r="G28" s="128"/>
      <c r="H28" s="129"/>
      <c r="I28" s="127"/>
      <c r="J28" s="414">
        <f t="shared" si="0"/>
        <v>0</v>
      </c>
    </row>
    <row r="29" spans="1:10" ht="18.75" customHeight="1" thickBot="1">
      <c r="A29" s="133" t="s">
        <v>175</v>
      </c>
      <c r="B29" s="771" t="s">
        <v>135</v>
      </c>
      <c r="C29" s="771"/>
      <c r="D29" s="756"/>
      <c r="E29" s="134"/>
      <c r="F29" s="132"/>
      <c r="G29" s="130"/>
      <c r="H29" s="131"/>
      <c r="I29" s="132"/>
      <c r="J29" s="415">
        <f>SUM(G29:I29)</f>
        <v>0</v>
      </c>
    </row>
    <row r="30" spans="1:10" ht="18.75" customHeight="1">
      <c r="A30" s="416"/>
      <c r="B30" s="770"/>
      <c r="C30" s="770"/>
      <c r="D30" s="770"/>
      <c r="E30" s="417"/>
      <c r="F30" s="418"/>
      <c r="G30" s="419"/>
      <c r="H30" s="419"/>
      <c r="I30" s="419"/>
      <c r="J30" s="418"/>
    </row>
    <row r="31" spans="1:28" s="321" customFormat="1" ht="16.5" thickBot="1">
      <c r="A31" s="5"/>
      <c r="B31" s="420"/>
      <c r="C31" s="421"/>
      <c r="D31" s="422" t="s">
        <v>191</v>
      </c>
      <c r="E31" s="423">
        <f aca="true" t="shared" si="1" ref="E31:J31">SUM(E9:E30)</f>
        <v>0</v>
      </c>
      <c r="F31" s="424">
        <f t="shared" si="1"/>
        <v>0</v>
      </c>
      <c r="G31" s="424">
        <f t="shared" si="1"/>
        <v>0</v>
      </c>
      <c r="H31" s="424">
        <f t="shared" si="1"/>
        <v>0</v>
      </c>
      <c r="I31" s="424">
        <f t="shared" si="1"/>
        <v>0</v>
      </c>
      <c r="J31" s="424">
        <f t="shared" si="1"/>
        <v>0</v>
      </c>
      <c r="AA31" s="385"/>
      <c r="AB31" s="385"/>
    </row>
    <row r="32" spans="1:28" s="321" customFormat="1" ht="16.5" thickTop="1">
      <c r="A32" s="425"/>
      <c r="B32" s="420"/>
      <c r="C32" s="421"/>
      <c r="D32" s="421"/>
      <c r="E32" s="426"/>
      <c r="F32" s="426"/>
      <c r="G32" s="426"/>
      <c r="H32" s="426"/>
      <c r="I32" s="426"/>
      <c r="J32" s="427"/>
      <c r="AA32" s="385"/>
      <c r="AB32" s="385"/>
    </row>
    <row r="33" spans="1:28" s="381" customFormat="1" ht="15.75">
      <c r="A33" s="428"/>
      <c r="B33" s="429" t="s">
        <v>209</v>
      </c>
      <c r="C33" s="429"/>
      <c r="D33" s="429"/>
      <c r="E33" s="430"/>
      <c r="F33" s="430"/>
      <c r="G33" s="431"/>
      <c r="H33" s="431"/>
      <c r="I33" s="431"/>
      <c r="J33" s="432"/>
      <c r="AA33" s="386"/>
      <c r="AB33" s="386"/>
    </row>
    <row r="34" spans="1:28" s="371" customFormat="1" ht="18.75">
      <c r="A34" s="738"/>
      <c r="B34" s="739"/>
      <c r="C34" s="739"/>
      <c r="D34" s="739"/>
      <c r="E34" s="739"/>
      <c r="F34" s="739"/>
      <c r="G34" s="141">
        <v>0</v>
      </c>
      <c r="H34" s="141">
        <v>0</v>
      </c>
      <c r="I34" s="141">
        <v>0</v>
      </c>
      <c r="J34" s="433">
        <f>SUM(G34:I34)</f>
        <v>0</v>
      </c>
      <c r="AA34" s="387"/>
      <c r="AB34" s="387"/>
    </row>
    <row r="35" spans="1:28" s="371" customFormat="1" ht="18.75">
      <c r="A35" s="738"/>
      <c r="B35" s="739"/>
      <c r="C35" s="739"/>
      <c r="D35" s="739"/>
      <c r="E35" s="739"/>
      <c r="F35" s="739"/>
      <c r="G35" s="435"/>
      <c r="H35" s="435"/>
      <c r="I35" s="435"/>
      <c r="J35" s="433"/>
      <c r="AA35" s="387"/>
      <c r="AB35" s="387"/>
    </row>
    <row r="36" spans="1:28" s="371" customFormat="1" ht="18.75">
      <c r="A36" s="738"/>
      <c r="B36" s="739"/>
      <c r="C36" s="739"/>
      <c r="D36" s="739"/>
      <c r="E36" s="739"/>
      <c r="F36" s="739"/>
      <c r="G36" s="435"/>
      <c r="H36" s="435"/>
      <c r="I36" s="435"/>
      <c r="J36" s="433"/>
      <c r="AA36" s="387"/>
      <c r="AB36" s="387"/>
    </row>
    <row r="37" spans="1:29" s="381" customFormat="1" ht="18">
      <c r="A37" s="738"/>
      <c r="B37" s="739"/>
      <c r="C37" s="739"/>
      <c r="D37" s="739"/>
      <c r="E37" s="739"/>
      <c r="F37" s="739"/>
      <c r="G37" s="436" t="s">
        <v>115</v>
      </c>
      <c r="H37" s="437" t="s">
        <v>116</v>
      </c>
      <c r="I37" s="438"/>
      <c r="J37" s="434">
        <f>SUM('EXP Summary'!G33:I33)</f>
        <v>0</v>
      </c>
      <c r="AB37" s="386"/>
      <c r="AC37" s="386"/>
    </row>
    <row r="38" spans="1:29" s="381" customFormat="1" ht="18">
      <c r="A38" s="738"/>
      <c r="B38" s="739"/>
      <c r="C38" s="739"/>
      <c r="D38" s="739"/>
      <c r="E38" s="739"/>
      <c r="F38" s="739"/>
      <c r="G38" s="436" t="s">
        <v>115</v>
      </c>
      <c r="H38" s="437" t="s">
        <v>208</v>
      </c>
      <c r="I38" s="439"/>
      <c r="J38" s="388"/>
      <c r="AB38" s="386"/>
      <c r="AC38" s="386"/>
    </row>
    <row r="39" spans="1:29" s="381" customFormat="1" ht="18">
      <c r="A39" s="738"/>
      <c r="B39" s="739"/>
      <c r="C39" s="739"/>
      <c r="D39" s="739"/>
      <c r="E39" s="739"/>
      <c r="F39" s="739"/>
      <c r="G39" s="436" t="s">
        <v>117</v>
      </c>
      <c r="H39" s="437" t="s">
        <v>146</v>
      </c>
      <c r="I39" s="439"/>
      <c r="J39" s="444">
        <f>+Accrual!H32</f>
        <v>0</v>
      </c>
      <c r="AB39" s="386"/>
      <c r="AC39" s="386"/>
    </row>
    <row r="40" spans="1:29" s="381" customFormat="1" ht="18">
      <c r="A40" s="738"/>
      <c r="B40" s="739"/>
      <c r="C40" s="739"/>
      <c r="D40" s="739"/>
      <c r="E40" s="739"/>
      <c r="F40" s="739"/>
      <c r="G40" s="440"/>
      <c r="H40" s="441"/>
      <c r="I40" s="441"/>
      <c r="J40" s="445"/>
      <c r="AB40" s="386"/>
      <c r="AC40" s="386"/>
    </row>
    <row r="41" spans="1:29" s="381" customFormat="1" ht="21" thickBot="1">
      <c r="A41" s="738"/>
      <c r="B41" s="739"/>
      <c r="C41" s="739"/>
      <c r="D41" s="739"/>
      <c r="E41" s="739"/>
      <c r="F41" s="739"/>
      <c r="G41" s="188"/>
      <c r="H41" s="8"/>
      <c r="I41" s="442" t="s">
        <v>44</v>
      </c>
      <c r="J41" s="446">
        <f>SUM(J31:J34)-J37-J38+IF(J39&gt;0,+J39,J39*-1)</f>
        <v>0</v>
      </c>
      <c r="AB41" s="386"/>
      <c r="AC41" s="386"/>
    </row>
    <row r="42" spans="1:29" s="381" customFormat="1" ht="16.5" thickTop="1">
      <c r="A42" s="740"/>
      <c r="B42" s="741"/>
      <c r="C42" s="741"/>
      <c r="D42" s="741"/>
      <c r="E42" s="741"/>
      <c r="F42" s="741"/>
      <c r="G42" s="443"/>
      <c r="H42" s="443"/>
      <c r="I42" s="443"/>
      <c r="J42" s="447"/>
      <c r="AB42" s="386"/>
      <c r="AC42" s="386"/>
    </row>
    <row r="43" spans="1:29" s="389" customFormat="1" ht="18.75">
      <c r="A43" s="448" t="s">
        <v>192</v>
      </c>
      <c r="B43" s="449"/>
      <c r="C43" s="450"/>
      <c r="D43" s="450"/>
      <c r="E43" s="450"/>
      <c r="F43" s="450"/>
      <c r="G43" s="451"/>
      <c r="H43" s="450"/>
      <c r="I43" s="450"/>
      <c r="J43" s="450"/>
      <c r="AB43" s="390"/>
      <c r="AC43" s="390"/>
    </row>
    <row r="44" spans="1:49" s="371" customFormat="1" ht="18.75">
      <c r="A44" s="452" t="s">
        <v>202</v>
      </c>
      <c r="B44" s="453" t="s">
        <v>188</v>
      </c>
      <c r="C44" s="450"/>
      <c r="D44" s="450"/>
      <c r="E44" s="450"/>
      <c r="F44" s="450"/>
      <c r="G44" s="451"/>
      <c r="H44" s="450"/>
      <c r="I44" s="450"/>
      <c r="J44" s="450"/>
      <c r="Z44" s="391"/>
      <c r="AA44" s="391"/>
      <c r="AB44" s="391"/>
      <c r="AC44" s="391"/>
      <c r="AD44" s="391"/>
      <c r="AE44" s="391"/>
      <c r="AF44" s="391"/>
      <c r="AG44" s="391"/>
      <c r="AH44" s="391"/>
      <c r="AI44" s="391"/>
      <c r="AJ44" s="391"/>
      <c r="AK44" s="391"/>
      <c r="AL44" s="391"/>
      <c r="AM44" s="391"/>
      <c r="AN44" s="391"/>
      <c r="AO44" s="391"/>
      <c r="AP44" s="392"/>
      <c r="AQ44" s="392"/>
      <c r="AR44" s="392"/>
      <c r="AS44" s="392"/>
      <c r="AT44" s="392"/>
      <c r="AU44" s="392"/>
      <c r="AV44" s="392"/>
      <c r="AW44" s="392"/>
    </row>
    <row r="45" spans="1:10" s="387" customFormat="1" ht="18.75">
      <c r="A45" s="452" t="s">
        <v>202</v>
      </c>
      <c r="B45" s="453" t="s">
        <v>189</v>
      </c>
      <c r="C45" s="454"/>
      <c r="D45" s="454"/>
      <c r="E45" s="454"/>
      <c r="F45" s="454"/>
      <c r="G45" s="454"/>
      <c r="H45" s="454"/>
      <c r="I45" s="454"/>
      <c r="J45" s="454"/>
    </row>
    <row r="46" spans="1:10" s="387" customFormat="1" ht="18.75">
      <c r="A46" s="452" t="s">
        <v>202</v>
      </c>
      <c r="B46" s="455" t="s">
        <v>190</v>
      </c>
      <c r="C46" s="454"/>
      <c r="D46" s="454"/>
      <c r="E46" s="454"/>
      <c r="F46" s="454"/>
      <c r="G46" s="454"/>
      <c r="H46" s="454"/>
      <c r="I46" s="454"/>
      <c r="J46" s="454"/>
    </row>
    <row r="47" spans="1:10" s="393" customFormat="1" ht="15.75" thickBot="1">
      <c r="A47" s="456"/>
      <c r="B47" s="456"/>
      <c r="C47" s="457"/>
      <c r="D47" s="457"/>
      <c r="E47" s="457"/>
      <c r="F47" s="457"/>
      <c r="G47" s="457"/>
      <c r="H47" s="457"/>
      <c r="I47" s="457"/>
      <c r="J47" s="457"/>
    </row>
    <row r="48" spans="1:10" s="393" customFormat="1" ht="15">
      <c r="A48" s="745" t="s">
        <v>255</v>
      </c>
      <c r="B48" s="746"/>
      <c r="C48" s="746"/>
      <c r="D48" s="746"/>
      <c r="E48" s="746"/>
      <c r="F48" s="746"/>
      <c r="G48" s="746"/>
      <c r="H48" s="746"/>
      <c r="I48" s="746"/>
      <c r="J48" s="747"/>
    </row>
    <row r="49" spans="1:29" s="393" customFormat="1" ht="24" customHeight="1">
      <c r="A49" s="748"/>
      <c r="B49" s="749"/>
      <c r="C49" s="749"/>
      <c r="D49" s="749"/>
      <c r="E49" s="749"/>
      <c r="F49" s="749"/>
      <c r="G49" s="749"/>
      <c r="H49" s="749"/>
      <c r="I49" s="749"/>
      <c r="J49" s="750"/>
      <c r="AB49" s="394"/>
      <c r="AC49" s="394"/>
    </row>
    <row r="50" spans="1:29" ht="21.75" customHeight="1">
      <c r="A50" s="748"/>
      <c r="B50" s="749"/>
      <c r="C50" s="749"/>
      <c r="D50" s="749"/>
      <c r="E50" s="749"/>
      <c r="F50" s="749"/>
      <c r="G50" s="749"/>
      <c r="H50" s="749"/>
      <c r="I50" s="749"/>
      <c r="J50" s="750"/>
      <c r="AB50" s="394"/>
      <c r="AC50" s="394"/>
    </row>
    <row r="51" spans="1:10" s="394" customFormat="1" ht="15">
      <c r="A51" s="751"/>
      <c r="B51" s="752"/>
      <c r="C51" s="752"/>
      <c r="D51" s="752"/>
      <c r="E51" s="752"/>
      <c r="F51" s="752"/>
      <c r="G51" s="752"/>
      <c r="H51" s="752"/>
      <c r="I51" s="752"/>
      <c r="J51" s="753"/>
    </row>
    <row r="52" spans="1:10" s="394" customFormat="1" ht="15.75">
      <c r="A52" s="458" t="s">
        <v>36</v>
      </c>
      <c r="B52" s="459"/>
      <c r="C52" s="459"/>
      <c r="D52" s="459"/>
      <c r="E52" s="459"/>
      <c r="F52" s="459"/>
      <c r="G52" s="460"/>
      <c r="H52" s="737" t="s">
        <v>195</v>
      </c>
      <c r="I52" s="737"/>
      <c r="J52" s="461" t="s">
        <v>196</v>
      </c>
    </row>
    <row r="53" spans="1:27" s="394" customFormat="1" ht="15.75">
      <c r="A53" s="146"/>
      <c r="B53" s="138"/>
      <c r="C53" s="138"/>
      <c r="D53" s="138"/>
      <c r="E53" s="138"/>
      <c r="F53" s="138"/>
      <c r="G53" s="462"/>
      <c r="H53" s="735" t="s">
        <v>253</v>
      </c>
      <c r="I53" s="736"/>
      <c r="J53" s="147">
        <v>43322</v>
      </c>
      <c r="Z53" s="331"/>
      <c r="AA53" s="331"/>
    </row>
    <row r="54" spans="1:27" s="394" customFormat="1" ht="15.75">
      <c r="A54" s="148"/>
      <c r="B54" s="139" t="s">
        <v>203</v>
      </c>
      <c r="C54" s="139"/>
      <c r="D54" s="139"/>
      <c r="E54" s="139"/>
      <c r="F54" s="139"/>
      <c r="G54" s="463" t="s">
        <v>194</v>
      </c>
      <c r="H54" s="742"/>
      <c r="I54" s="743"/>
      <c r="J54" s="744"/>
      <c r="Z54" s="331"/>
      <c r="AA54" s="331"/>
    </row>
    <row r="55" spans="1:27" s="394" customFormat="1" ht="15.75">
      <c r="A55" s="458" t="s">
        <v>37</v>
      </c>
      <c r="B55" s="459"/>
      <c r="C55" s="459"/>
      <c r="D55" s="459"/>
      <c r="E55" s="459"/>
      <c r="F55" s="459"/>
      <c r="G55" s="460"/>
      <c r="H55" s="737" t="s">
        <v>195</v>
      </c>
      <c r="I55" s="737"/>
      <c r="J55" s="461" t="s">
        <v>196</v>
      </c>
      <c r="Z55" s="331"/>
      <c r="AA55" s="331"/>
    </row>
    <row r="56" spans="1:28" s="394" customFormat="1" ht="15.75">
      <c r="A56" s="146"/>
      <c r="B56" s="138"/>
      <c r="C56" s="138"/>
      <c r="D56" s="138"/>
      <c r="E56" s="138"/>
      <c r="F56" s="138"/>
      <c r="G56" s="462"/>
      <c r="H56" s="735" t="s">
        <v>254</v>
      </c>
      <c r="I56" s="736"/>
      <c r="J56" s="149">
        <v>43322</v>
      </c>
      <c r="AA56" s="331"/>
      <c r="AB56" s="331"/>
    </row>
    <row r="57" spans="1:10" s="395" customFormat="1" ht="16.5" thickBot="1">
      <c r="A57" s="150"/>
      <c r="B57" s="140" t="s">
        <v>204</v>
      </c>
      <c r="C57" s="140"/>
      <c r="D57" s="140"/>
      <c r="E57" s="140"/>
      <c r="F57" s="140"/>
      <c r="G57" s="464" t="s">
        <v>194</v>
      </c>
      <c r="H57" s="766"/>
      <c r="I57" s="767"/>
      <c r="J57" s="768"/>
    </row>
    <row r="58" spans="1:10" s="395" customFormat="1" ht="15.75">
      <c r="A58" s="465"/>
      <c r="B58" s="466"/>
      <c r="C58" s="466"/>
      <c r="D58" s="466"/>
      <c r="E58" s="466"/>
      <c r="F58" s="466"/>
      <c r="G58" s="466"/>
      <c r="H58" s="466"/>
      <c r="I58" s="466"/>
      <c r="J58" s="466"/>
    </row>
    <row r="59" spans="1:29" s="395" customFormat="1" ht="15.75">
      <c r="A59" s="467"/>
      <c r="B59" s="468"/>
      <c r="C59" s="469" t="s">
        <v>193</v>
      </c>
      <c r="D59" s="470" t="s">
        <v>92</v>
      </c>
      <c r="E59" s="470"/>
      <c r="F59" s="467"/>
      <c r="G59" s="470"/>
      <c r="H59" s="470"/>
      <c r="I59" s="470"/>
      <c r="J59" s="470"/>
      <c r="AB59" s="396"/>
      <c r="AC59" s="396"/>
    </row>
    <row r="60" spans="1:29" s="395" customFormat="1" ht="15.75">
      <c r="A60" s="470"/>
      <c r="B60" s="467"/>
      <c r="C60" s="467"/>
      <c r="D60" s="470" t="s">
        <v>93</v>
      </c>
      <c r="E60" s="470"/>
      <c r="F60" s="467"/>
      <c r="G60" s="470"/>
      <c r="H60" s="470"/>
      <c r="I60" s="470"/>
      <c r="J60" s="470"/>
      <c r="AB60" s="396"/>
      <c r="AC60" s="396"/>
    </row>
    <row r="61" spans="1:10" s="397" customFormat="1" ht="15.75">
      <c r="A61" s="471"/>
      <c r="B61" s="471"/>
      <c r="C61" s="471"/>
      <c r="D61" s="471"/>
      <c r="E61" s="471"/>
      <c r="F61" s="471"/>
      <c r="G61" s="471"/>
      <c r="H61" s="471"/>
      <c r="I61" s="471"/>
      <c r="J61" s="471"/>
    </row>
    <row r="62" spans="1:10" s="397" customFormat="1" ht="15.75">
      <c r="A62" s="472" t="s">
        <v>49</v>
      </c>
      <c r="B62" s="473"/>
      <c r="C62" s="473"/>
      <c r="D62" s="473"/>
      <c r="E62" s="473"/>
      <c r="F62" s="473"/>
      <c r="G62" s="473"/>
      <c r="H62" s="473"/>
      <c r="I62" s="473"/>
      <c r="J62" s="474"/>
    </row>
    <row r="63" spans="1:10" s="398" customFormat="1" ht="15">
      <c r="A63" s="475"/>
      <c r="B63" s="476"/>
      <c r="C63" s="476"/>
      <c r="D63" s="476"/>
      <c r="E63" s="476"/>
      <c r="F63" s="476"/>
      <c r="G63" s="476"/>
      <c r="H63" s="476"/>
      <c r="I63" s="476"/>
      <c r="J63" s="477"/>
    </row>
    <row r="64" spans="1:10" s="398" customFormat="1" ht="15">
      <c r="A64" s="475"/>
      <c r="B64" s="476"/>
      <c r="C64" s="476"/>
      <c r="D64" s="476"/>
      <c r="E64" s="476"/>
      <c r="F64" s="476"/>
      <c r="G64" s="476"/>
      <c r="H64" s="476"/>
      <c r="I64" s="476"/>
      <c r="J64" s="477"/>
    </row>
    <row r="65" spans="1:10" s="397" customFormat="1" ht="15">
      <c r="A65" s="475" t="s">
        <v>46</v>
      </c>
      <c r="B65" s="476"/>
      <c r="C65" s="476"/>
      <c r="D65" s="476"/>
      <c r="E65" s="476" t="s">
        <v>47</v>
      </c>
      <c r="F65" s="476"/>
      <c r="G65" s="476" t="s">
        <v>59</v>
      </c>
      <c r="H65" s="476"/>
      <c r="I65" s="476"/>
      <c r="J65" s="477" t="s">
        <v>48</v>
      </c>
    </row>
    <row r="66" spans="1:10" s="397" customFormat="1" ht="15.75">
      <c r="A66" s="478" t="s">
        <v>137</v>
      </c>
      <c r="B66" s="479"/>
      <c r="C66" s="479"/>
      <c r="D66" s="479"/>
      <c r="E66" s="479" t="s">
        <v>34</v>
      </c>
      <c r="F66" s="479"/>
      <c r="G66" s="479" t="s">
        <v>45</v>
      </c>
      <c r="H66" s="479"/>
      <c r="I66" s="480"/>
      <c r="J66" s="481" t="s">
        <v>34</v>
      </c>
    </row>
    <row r="67" spans="1:34" s="399" customFormat="1" ht="15">
      <c r="A67" s="482"/>
      <c r="B67" s="483"/>
      <c r="C67" s="483"/>
      <c r="D67" s="483"/>
      <c r="E67" s="483"/>
      <c r="F67" s="483"/>
      <c r="G67" s="483"/>
      <c r="H67" s="483"/>
      <c r="I67" s="483"/>
      <c r="J67" s="484"/>
      <c r="Z67" s="397"/>
      <c r="AA67" s="397"/>
      <c r="AB67" s="397"/>
      <c r="AC67" s="397"/>
      <c r="AD67" s="397"/>
      <c r="AE67" s="397"/>
      <c r="AF67" s="397"/>
      <c r="AG67" s="397"/>
      <c r="AH67" s="397"/>
    </row>
    <row r="68" spans="1:34" s="399" customFormat="1" ht="15">
      <c r="A68" s="397"/>
      <c r="B68" s="397"/>
      <c r="C68" s="397"/>
      <c r="D68" s="397"/>
      <c r="E68" s="397"/>
      <c r="F68" s="397"/>
      <c r="G68" s="397"/>
      <c r="H68" s="397"/>
      <c r="I68" s="397"/>
      <c r="J68" s="397"/>
      <c r="Z68" s="397"/>
      <c r="AA68" s="397"/>
      <c r="AB68" s="397"/>
      <c r="AC68" s="397"/>
      <c r="AD68" s="397"/>
      <c r="AE68" s="397"/>
      <c r="AF68" s="397"/>
      <c r="AG68" s="397"/>
      <c r="AH68" s="397"/>
    </row>
    <row r="69" spans="1:34" ht="15">
      <c r="A69" s="397"/>
      <c r="B69" s="397"/>
      <c r="C69" s="397"/>
      <c r="D69" s="397"/>
      <c r="E69" s="397"/>
      <c r="F69" s="397"/>
      <c r="G69" s="397"/>
      <c r="H69" s="397"/>
      <c r="I69" s="397"/>
      <c r="J69" s="397"/>
      <c r="Z69" s="400"/>
      <c r="AA69" s="400"/>
      <c r="AB69" s="400"/>
      <c r="AC69" s="400"/>
      <c r="AD69" s="400"/>
      <c r="AE69" s="400"/>
      <c r="AF69" s="400"/>
      <c r="AG69" s="400"/>
      <c r="AH69" s="400"/>
    </row>
    <row r="70" spans="1:34" ht="15">
      <c r="A70" s="397"/>
      <c r="B70" s="397"/>
      <c r="C70" s="397"/>
      <c r="D70" s="397"/>
      <c r="E70" s="397"/>
      <c r="F70" s="397"/>
      <c r="G70" s="397"/>
      <c r="H70" s="397"/>
      <c r="I70" s="397"/>
      <c r="J70" s="397"/>
      <c r="Z70" s="400"/>
      <c r="AA70" s="400"/>
      <c r="AB70" s="400"/>
      <c r="AC70" s="400"/>
      <c r="AD70" s="400"/>
      <c r="AE70" s="400"/>
      <c r="AF70" s="400"/>
      <c r="AG70" s="400"/>
      <c r="AH70" s="400"/>
    </row>
    <row r="71" spans="26:34" ht="15">
      <c r="Z71" s="400"/>
      <c r="AA71" s="400"/>
      <c r="AB71" s="400"/>
      <c r="AC71" s="400"/>
      <c r="AD71" s="400"/>
      <c r="AE71" s="400"/>
      <c r="AF71" s="400"/>
      <c r="AG71" s="400"/>
      <c r="AH71" s="400"/>
    </row>
    <row r="72" spans="26:34" ht="15">
      <c r="Z72" s="400"/>
      <c r="AA72" s="400"/>
      <c r="AB72" s="400"/>
      <c r="AC72" s="400"/>
      <c r="AD72" s="400"/>
      <c r="AE72" s="400"/>
      <c r="AF72" s="400"/>
      <c r="AG72" s="400"/>
      <c r="AH72" s="400"/>
    </row>
    <row r="73" spans="26:34" ht="15">
      <c r="Z73" s="400"/>
      <c r="AA73" s="400"/>
      <c r="AB73" s="400"/>
      <c r="AC73" s="400"/>
      <c r="AD73" s="400"/>
      <c r="AE73" s="400"/>
      <c r="AF73" s="400"/>
      <c r="AG73" s="400"/>
      <c r="AH73" s="400"/>
    </row>
    <row r="74" spans="26:34" ht="15">
      <c r="Z74" s="400"/>
      <c r="AA74" s="400"/>
      <c r="AB74" s="400"/>
      <c r="AC74" s="400"/>
      <c r="AD74" s="400"/>
      <c r="AE74" s="400"/>
      <c r="AF74" s="400"/>
      <c r="AG74" s="400"/>
      <c r="AH74" s="400"/>
    </row>
    <row r="75" spans="26:34" ht="15">
      <c r="Z75" s="400"/>
      <c r="AA75" s="400"/>
      <c r="AB75" s="400"/>
      <c r="AC75" s="400"/>
      <c r="AD75" s="400"/>
      <c r="AE75" s="400"/>
      <c r="AF75" s="400"/>
      <c r="AG75" s="400"/>
      <c r="AH75" s="400"/>
    </row>
    <row r="76" spans="26:34" ht="15">
      <c r="Z76" s="400"/>
      <c r="AA76" s="400"/>
      <c r="AB76" s="400"/>
      <c r="AC76" s="400"/>
      <c r="AD76" s="400"/>
      <c r="AE76" s="400"/>
      <c r="AF76" s="400"/>
      <c r="AG76" s="400"/>
      <c r="AH76" s="400"/>
    </row>
    <row r="77" spans="26:34" ht="15">
      <c r="Z77" s="400"/>
      <c r="AA77" s="400"/>
      <c r="AB77" s="400"/>
      <c r="AC77" s="400"/>
      <c r="AD77" s="400"/>
      <c r="AE77" s="400"/>
      <c r="AF77" s="400"/>
      <c r="AG77" s="400"/>
      <c r="AH77" s="400"/>
    </row>
    <row r="78" spans="26:34" ht="15">
      <c r="Z78" s="400"/>
      <c r="AA78" s="400"/>
      <c r="AB78" s="400"/>
      <c r="AC78" s="400"/>
      <c r="AD78" s="400"/>
      <c r="AE78" s="400"/>
      <c r="AF78" s="400"/>
      <c r="AG78" s="400"/>
      <c r="AH78" s="400"/>
    </row>
  </sheetData>
  <sheetProtection algorithmName="SHA-512" hashValue="mOoB0j7wnVYpm3bP1GylQhTuGca2uqWZoqs6py+pp0eKwwFHjbpzv2DM7FYvgX40nux9L3+VbK1Nlw89p8qw7Q==" saltValue="HmVtKF9vkYH/zf8I2pQXSA==" spinCount="100000" sheet="1" formatColumns="0" formatRows="0" sort="0" autoFilter="0" pivotTables="0"/>
  <protectedRanges>
    <protectedRange sqref="B37:F42 G34:I36" name="Range5"/>
    <protectedRange sqref="A56:E57 A53:E54 H56:J57 H53:J54" name="Range3"/>
    <protectedRange sqref="J4:J6" name="Range1"/>
    <protectedRange sqref="J38 E9:I30" name="Range2"/>
    <protectedRange sqref="C4:C6" name="Range1_1"/>
  </protectedRanges>
  <mergeCells count="37">
    <mergeCell ref="H57:J57"/>
    <mergeCell ref="C5:D5"/>
    <mergeCell ref="C6:D6"/>
    <mergeCell ref="B11:D11"/>
    <mergeCell ref="B12:D12"/>
    <mergeCell ref="B30:D30"/>
    <mergeCell ref="B20:D20"/>
    <mergeCell ref="B22:D22"/>
    <mergeCell ref="B21:D21"/>
    <mergeCell ref="B23:D23"/>
    <mergeCell ref="B24:D24"/>
    <mergeCell ref="B25:D25"/>
    <mergeCell ref="B26:D26"/>
    <mergeCell ref="B27:D27"/>
    <mergeCell ref="B29:D29"/>
    <mergeCell ref="B19:D19"/>
    <mergeCell ref="A1:J1"/>
    <mergeCell ref="A2:J2"/>
    <mergeCell ref="B17:D17"/>
    <mergeCell ref="B18:D18"/>
    <mergeCell ref="G7:J7"/>
    <mergeCell ref="E7:F7"/>
    <mergeCell ref="B13:D13"/>
    <mergeCell ref="B14:D14"/>
    <mergeCell ref="B10:D10"/>
    <mergeCell ref="B15:D15"/>
    <mergeCell ref="B16:D16"/>
    <mergeCell ref="B9:D9"/>
    <mergeCell ref="C4:G4"/>
    <mergeCell ref="A7:D8"/>
    <mergeCell ref="H53:I53"/>
    <mergeCell ref="H52:I52"/>
    <mergeCell ref="H56:I56"/>
    <mergeCell ref="H55:I55"/>
    <mergeCell ref="A34:F42"/>
    <mergeCell ref="H54:J54"/>
    <mergeCell ref="A48:J51"/>
  </mergeCells>
  <printOptions horizontalCentered="1"/>
  <pageMargins left="0.2" right="0.2" top="0.5" bottom="0.25" header="0" footer="0"/>
  <pageSetup horizontalDpi="600" verticalDpi="600" orientation="portrait" scale="56" r:id="rId1"/>
  <headerFooter>
    <oddFooter>&amp;L&amp;8&amp;D - &amp;A&amp;R&amp;8Pg.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80" zoomScaleSheetLayoutView="80" workbookViewId="0" topLeftCell="A1">
      <pane xSplit="10" topLeftCell="K1" activePane="topRight" state="frozen"/>
      <selection pane="topLeft" activeCell="I36" sqref="I36"/>
      <selection pane="topRight" activeCell="AR8" sqref="AR8"/>
    </sheetView>
  </sheetViews>
  <sheetFormatPr defaultColWidth="9.140625" defaultRowHeight="15"/>
  <cols>
    <col min="1" max="1" width="5.00390625" style="319" customWidth="1"/>
    <col min="2" max="2" width="18.421875" style="329" customWidth="1"/>
    <col min="3" max="3" width="13.28125" style="329" customWidth="1"/>
    <col min="4" max="4" width="11.28125" style="329" customWidth="1"/>
    <col min="5" max="6" width="15.00390625" style="329" customWidth="1"/>
    <col min="7" max="10" width="15.00390625" style="328" customWidth="1"/>
    <col min="11" max="49" width="14.28125" style="317" customWidth="1"/>
    <col min="50" max="16384" width="9.140625" style="328" customWidth="1"/>
  </cols>
  <sheetData>
    <row r="1" spans="1:49" s="318" customFormat="1" ht="23.25">
      <c r="A1" s="772" t="s">
        <v>89</v>
      </c>
      <c r="B1" s="772"/>
      <c r="C1" s="772"/>
      <c r="D1" s="772"/>
      <c r="E1" s="772"/>
      <c r="F1" s="772"/>
      <c r="G1" s="772"/>
      <c r="H1" s="772"/>
      <c r="I1" s="772"/>
      <c r="J1" s="772"/>
      <c r="K1" s="61"/>
      <c r="L1" s="61"/>
      <c r="M1" s="62"/>
      <c r="N1" s="62"/>
      <c r="O1" s="62"/>
      <c r="P1" s="35"/>
      <c r="Q1" s="35"/>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row>
    <row r="2" spans="1:49" s="318" customFormat="1" ht="24" thickBot="1">
      <c r="A2" s="773" t="s">
        <v>112</v>
      </c>
      <c r="B2" s="773"/>
      <c r="C2" s="773"/>
      <c r="D2" s="773"/>
      <c r="E2" s="773"/>
      <c r="F2" s="773"/>
      <c r="G2" s="773"/>
      <c r="H2" s="773"/>
      <c r="I2" s="773"/>
      <c r="J2" s="773"/>
      <c r="K2" s="64"/>
      <c r="L2" s="64"/>
      <c r="M2" s="65"/>
      <c r="N2" s="62"/>
      <c r="O2" s="62"/>
      <c r="P2" s="35"/>
      <c r="Q2" s="35"/>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row>
    <row r="3" spans="1:49" s="320" customFormat="1" ht="15">
      <c r="A3" s="22"/>
      <c r="B3" s="23"/>
      <c r="C3" s="24"/>
      <c r="D3" s="25"/>
      <c r="E3" s="25"/>
      <c r="F3" s="25"/>
      <c r="G3" s="25"/>
      <c r="H3" s="24"/>
      <c r="I3" s="24"/>
      <c r="J3" s="24"/>
      <c r="K3" s="66"/>
      <c r="L3" s="66"/>
      <c r="M3" s="67"/>
      <c r="N3" s="68"/>
      <c r="O3" s="68"/>
      <c r="P3" s="35"/>
      <c r="Q3" s="3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s="322" customFormat="1" ht="23.25" customHeight="1">
      <c r="A4" s="191"/>
      <c r="B4" s="28" t="s">
        <v>205</v>
      </c>
      <c r="C4" s="774" t="str">
        <f>+Invoice!C4</f>
        <v>Ajax Corp</v>
      </c>
      <c r="D4" s="774"/>
      <c r="E4" s="774"/>
      <c r="F4" s="774"/>
      <c r="G4" s="26"/>
      <c r="H4" s="26"/>
      <c r="I4" s="27"/>
      <c r="J4" s="26"/>
      <c r="K4" s="69"/>
      <c r="L4" s="69"/>
      <c r="M4" s="69"/>
      <c r="N4" s="69"/>
      <c r="O4" s="69"/>
      <c r="P4" s="61"/>
      <c r="Q4" s="61"/>
      <c r="R4" s="70"/>
      <c r="S4" s="70"/>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row>
    <row r="5" spans="1:49" s="322" customFormat="1" ht="23.25" customHeight="1" thickBot="1">
      <c r="A5" s="191"/>
      <c r="B5" s="28" t="s">
        <v>206</v>
      </c>
      <c r="C5" s="774" t="str">
        <f>+Invoice!C5</f>
        <v>XX</v>
      </c>
      <c r="D5" s="774"/>
      <c r="E5" s="3"/>
      <c r="F5" s="3"/>
      <c r="G5" s="175"/>
      <c r="H5" s="143" t="s">
        <v>213</v>
      </c>
      <c r="I5" s="174">
        <f>+Invoice!J6</f>
        <v>43677</v>
      </c>
      <c r="J5" s="28"/>
      <c r="K5" s="72"/>
      <c r="L5" s="71"/>
      <c r="M5" s="73"/>
      <c r="N5" s="71"/>
      <c r="O5" s="71"/>
      <c r="P5" s="71"/>
      <c r="Q5" s="71"/>
      <c r="R5" s="70"/>
      <c r="S5" s="70"/>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row>
    <row r="6" spans="1:49" s="318" customFormat="1" ht="23.25" customHeight="1" thickBot="1">
      <c r="A6" s="192"/>
      <c r="B6" s="28" t="s">
        <v>207</v>
      </c>
      <c r="C6" s="774" t="str">
        <f>+Invoice!C6</f>
        <v>2019 - 2020</v>
      </c>
      <c r="D6" s="774"/>
      <c r="E6" s="29"/>
      <c r="F6" s="29"/>
      <c r="G6" s="20"/>
      <c r="H6" s="20"/>
      <c r="I6" s="20"/>
      <c r="J6" s="29"/>
      <c r="K6" s="63"/>
      <c r="L6" s="74"/>
      <c r="M6" s="63"/>
      <c r="N6" s="63"/>
      <c r="O6" s="63"/>
      <c r="P6" s="63"/>
      <c r="Q6" s="63"/>
      <c r="R6" s="35"/>
      <c r="S6" s="35"/>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49" s="323" customFormat="1" ht="18" thickBot="1">
      <c r="A7" s="23"/>
      <c r="B7" s="30"/>
      <c r="C7" s="30"/>
      <c r="D7" s="30"/>
      <c r="E7" s="778" t="s">
        <v>58</v>
      </c>
      <c r="F7" s="779"/>
      <c r="G7" s="778" t="s">
        <v>76</v>
      </c>
      <c r="H7" s="783"/>
      <c r="I7" s="783"/>
      <c r="J7" s="779"/>
      <c r="K7" s="775">
        <v>43647</v>
      </c>
      <c r="L7" s="776"/>
      <c r="M7" s="777"/>
      <c r="N7" s="775">
        <v>43678</v>
      </c>
      <c r="O7" s="776"/>
      <c r="P7" s="777"/>
      <c r="Q7" s="775">
        <v>43709</v>
      </c>
      <c r="R7" s="776"/>
      <c r="S7" s="777"/>
      <c r="T7" s="775">
        <v>43739</v>
      </c>
      <c r="U7" s="776"/>
      <c r="V7" s="777"/>
      <c r="W7" s="775">
        <v>43770</v>
      </c>
      <c r="X7" s="776"/>
      <c r="Y7" s="777"/>
      <c r="Z7" s="775">
        <v>43800</v>
      </c>
      <c r="AA7" s="776"/>
      <c r="AB7" s="777"/>
      <c r="AC7" s="775">
        <v>43831</v>
      </c>
      <c r="AD7" s="776"/>
      <c r="AE7" s="777"/>
      <c r="AF7" s="775">
        <v>43862</v>
      </c>
      <c r="AG7" s="776"/>
      <c r="AH7" s="777"/>
      <c r="AI7" s="775">
        <v>43891</v>
      </c>
      <c r="AJ7" s="776"/>
      <c r="AK7" s="777"/>
      <c r="AL7" s="775">
        <v>43922</v>
      </c>
      <c r="AM7" s="776"/>
      <c r="AN7" s="777"/>
      <c r="AO7" s="775">
        <v>43952</v>
      </c>
      <c r="AP7" s="776"/>
      <c r="AQ7" s="777"/>
      <c r="AR7" s="775">
        <v>43952</v>
      </c>
      <c r="AS7" s="776"/>
      <c r="AT7" s="777"/>
      <c r="AU7" s="775">
        <v>43983</v>
      </c>
      <c r="AV7" s="776"/>
      <c r="AW7" s="777"/>
    </row>
    <row r="8" spans="1:49" s="324" customFormat="1" ht="30.75" thickBot="1">
      <c r="A8" s="784" t="s">
        <v>122</v>
      </c>
      <c r="B8" s="785"/>
      <c r="C8" s="785"/>
      <c r="D8" s="786"/>
      <c r="E8" s="176" t="s">
        <v>40</v>
      </c>
      <c r="F8" s="177" t="s">
        <v>55</v>
      </c>
      <c r="G8" s="178" t="s">
        <v>198</v>
      </c>
      <c r="H8" s="179" t="s">
        <v>200</v>
      </c>
      <c r="I8" s="180" t="s">
        <v>215</v>
      </c>
      <c r="J8" s="181" t="s">
        <v>201</v>
      </c>
      <c r="K8" s="75" t="s">
        <v>198</v>
      </c>
      <c r="L8" s="76" t="s">
        <v>200</v>
      </c>
      <c r="M8" s="77" t="s">
        <v>215</v>
      </c>
      <c r="N8" s="75" t="s">
        <v>198</v>
      </c>
      <c r="O8" s="76" t="s">
        <v>200</v>
      </c>
      <c r="P8" s="77" t="s">
        <v>215</v>
      </c>
      <c r="Q8" s="75" t="s">
        <v>198</v>
      </c>
      <c r="R8" s="76" t="s">
        <v>200</v>
      </c>
      <c r="S8" s="77" t="s">
        <v>215</v>
      </c>
      <c r="T8" s="75" t="s">
        <v>198</v>
      </c>
      <c r="U8" s="76" t="s">
        <v>200</v>
      </c>
      <c r="V8" s="77" t="s">
        <v>215</v>
      </c>
      <c r="W8" s="75" t="s">
        <v>198</v>
      </c>
      <c r="X8" s="76" t="s">
        <v>200</v>
      </c>
      <c r="Y8" s="77" t="s">
        <v>215</v>
      </c>
      <c r="Z8" s="75" t="s">
        <v>198</v>
      </c>
      <c r="AA8" s="76" t="s">
        <v>200</v>
      </c>
      <c r="AB8" s="77" t="s">
        <v>215</v>
      </c>
      <c r="AC8" s="75" t="s">
        <v>198</v>
      </c>
      <c r="AD8" s="76" t="s">
        <v>200</v>
      </c>
      <c r="AE8" s="77" t="s">
        <v>215</v>
      </c>
      <c r="AF8" s="75" t="s">
        <v>198</v>
      </c>
      <c r="AG8" s="76" t="s">
        <v>200</v>
      </c>
      <c r="AH8" s="77" t="s">
        <v>215</v>
      </c>
      <c r="AI8" s="75" t="s">
        <v>198</v>
      </c>
      <c r="AJ8" s="76" t="s">
        <v>200</v>
      </c>
      <c r="AK8" s="77" t="s">
        <v>215</v>
      </c>
      <c r="AL8" s="75" t="s">
        <v>198</v>
      </c>
      <c r="AM8" s="76" t="s">
        <v>200</v>
      </c>
      <c r="AN8" s="77" t="s">
        <v>215</v>
      </c>
      <c r="AO8" s="75" t="s">
        <v>198</v>
      </c>
      <c r="AP8" s="76" t="s">
        <v>200</v>
      </c>
      <c r="AQ8" s="77" t="s">
        <v>215</v>
      </c>
      <c r="AR8" s="75" t="s">
        <v>198</v>
      </c>
      <c r="AS8" s="76" t="s">
        <v>200</v>
      </c>
      <c r="AT8" s="77" t="s">
        <v>215</v>
      </c>
      <c r="AU8" s="75" t="s">
        <v>198</v>
      </c>
      <c r="AV8" s="76" t="s">
        <v>200</v>
      </c>
      <c r="AW8" s="77" t="s">
        <v>215</v>
      </c>
    </row>
    <row r="9" spans="1:49" ht="15">
      <c r="A9" s="33" t="s">
        <v>0</v>
      </c>
      <c r="B9" s="780" t="s">
        <v>1</v>
      </c>
      <c r="C9" s="781"/>
      <c r="D9" s="782"/>
      <c r="E9" s="151">
        <f>+Invoice!E9</f>
        <v>0</v>
      </c>
      <c r="F9" s="152">
        <f>+Invoice!F9</f>
        <v>0</v>
      </c>
      <c r="G9" s="184">
        <f aca="true" t="shared" si="0" ref="G9:G30">SUM(K9,N9,Q9,T9,W9,Z9,AC9,AF9,AI9,AL9,AO9,AR9,AU9)</f>
        <v>0</v>
      </c>
      <c r="H9" s="185">
        <f>SUM(L9,O9,R9,U9,X9,AA9,AD9,AG9,AJ9,AP9,AM9,AS9,AV9)</f>
        <v>0</v>
      </c>
      <c r="I9" s="186">
        <f aca="true" t="shared" si="1" ref="I9:I30">SUM(M9,P9,S9,V9,Y9,AB9,AE9,AH9,AK9,AN9,AQ9,AT9,AW9)</f>
        <v>0</v>
      </c>
      <c r="J9" s="172">
        <f>SUM(G9:I9)</f>
        <v>0</v>
      </c>
      <c r="K9" s="325"/>
      <c r="L9" s="326"/>
      <c r="M9" s="327"/>
      <c r="N9" s="325"/>
      <c r="O9" s="326"/>
      <c r="P9" s="327"/>
      <c r="Q9" s="325"/>
      <c r="R9" s="326"/>
      <c r="S9" s="327"/>
      <c r="T9" s="325"/>
      <c r="U9" s="326"/>
      <c r="V9" s="327"/>
      <c r="W9" s="325"/>
      <c r="X9" s="326"/>
      <c r="Y9" s="327"/>
      <c r="Z9" s="325"/>
      <c r="AA9" s="326"/>
      <c r="AB9" s="327"/>
      <c r="AC9" s="325"/>
      <c r="AD9" s="326"/>
      <c r="AE9" s="327"/>
      <c r="AF9" s="325"/>
      <c r="AG9" s="326"/>
      <c r="AH9" s="327"/>
      <c r="AI9" s="325"/>
      <c r="AJ9" s="326"/>
      <c r="AK9" s="327"/>
      <c r="AL9" s="325"/>
      <c r="AM9" s="326"/>
      <c r="AN9" s="327"/>
      <c r="AO9" s="325"/>
      <c r="AP9" s="326"/>
      <c r="AQ9" s="327"/>
      <c r="AR9" s="325"/>
      <c r="AS9" s="326"/>
      <c r="AT9" s="327"/>
      <c r="AU9" s="325"/>
      <c r="AV9" s="326"/>
      <c r="AW9" s="327"/>
    </row>
    <row r="10" spans="1:49" ht="15">
      <c r="A10" s="33" t="s">
        <v>2</v>
      </c>
      <c r="B10" s="780" t="s">
        <v>3</v>
      </c>
      <c r="C10" s="781"/>
      <c r="D10" s="782"/>
      <c r="E10" s="151">
        <f>+Invoice!E10</f>
        <v>0</v>
      </c>
      <c r="F10" s="152">
        <f>+Invoice!F10</f>
        <v>0</v>
      </c>
      <c r="G10" s="153">
        <f t="shared" si="0"/>
        <v>0</v>
      </c>
      <c r="H10" s="154">
        <f aca="true" t="shared" si="2" ref="H10:H29">SUM(L10,O10,R10,U10,X10,AA10,AD10,AG10,AJ10,AP10,AM10,AS10,AV10)</f>
        <v>0</v>
      </c>
      <c r="I10" s="155">
        <f t="shared" si="1"/>
        <v>0</v>
      </c>
      <c r="J10" s="172">
        <f aca="true" t="shared" si="3" ref="J10:J30">SUM(G10:I10)</f>
        <v>0</v>
      </c>
      <c r="K10" s="325"/>
      <c r="L10" s="326"/>
      <c r="M10" s="327"/>
      <c r="N10" s="325"/>
      <c r="O10" s="326"/>
      <c r="P10" s="327"/>
      <c r="Q10" s="325"/>
      <c r="R10" s="326"/>
      <c r="S10" s="327"/>
      <c r="T10" s="325"/>
      <c r="U10" s="326"/>
      <c r="V10" s="327"/>
      <c r="W10" s="325"/>
      <c r="X10" s="326"/>
      <c r="Y10" s="327"/>
      <c r="Z10" s="325"/>
      <c r="AA10" s="326"/>
      <c r="AB10" s="327"/>
      <c r="AC10" s="325"/>
      <c r="AD10" s="326"/>
      <c r="AE10" s="327"/>
      <c r="AF10" s="325"/>
      <c r="AG10" s="326"/>
      <c r="AH10" s="327"/>
      <c r="AI10" s="325"/>
      <c r="AJ10" s="326"/>
      <c r="AK10" s="327"/>
      <c r="AL10" s="325"/>
      <c r="AM10" s="326"/>
      <c r="AN10" s="327"/>
      <c r="AO10" s="325"/>
      <c r="AP10" s="326"/>
      <c r="AQ10" s="327"/>
      <c r="AR10" s="325"/>
      <c r="AS10" s="326"/>
      <c r="AT10" s="327"/>
      <c r="AU10" s="325"/>
      <c r="AV10" s="326"/>
      <c r="AW10" s="327"/>
    </row>
    <row r="11" spans="1:49" ht="15">
      <c r="A11" s="33" t="s">
        <v>4</v>
      </c>
      <c r="B11" s="780" t="s">
        <v>151</v>
      </c>
      <c r="C11" s="781"/>
      <c r="D11" s="782"/>
      <c r="E11" s="151">
        <f>+Invoice!E11</f>
        <v>0</v>
      </c>
      <c r="F11" s="152">
        <f>+Invoice!F11</f>
        <v>0</v>
      </c>
      <c r="G11" s="153">
        <f t="shared" si="0"/>
        <v>0</v>
      </c>
      <c r="H11" s="154">
        <f t="shared" si="2"/>
        <v>0</v>
      </c>
      <c r="I11" s="155">
        <f t="shared" si="1"/>
        <v>0</v>
      </c>
      <c r="J11" s="172">
        <f t="shared" si="3"/>
        <v>0</v>
      </c>
      <c r="K11" s="325"/>
      <c r="L11" s="326"/>
      <c r="M11" s="327"/>
      <c r="N11" s="325"/>
      <c r="O11" s="326"/>
      <c r="P11" s="327"/>
      <c r="Q11" s="325"/>
      <c r="R11" s="326"/>
      <c r="S11" s="327"/>
      <c r="T11" s="325"/>
      <c r="U11" s="326"/>
      <c r="V11" s="327"/>
      <c r="W11" s="325"/>
      <c r="X11" s="326"/>
      <c r="Y11" s="327"/>
      <c r="Z11" s="325"/>
      <c r="AA11" s="326"/>
      <c r="AB11" s="327"/>
      <c r="AC11" s="325"/>
      <c r="AD11" s="326"/>
      <c r="AE11" s="327"/>
      <c r="AF11" s="325"/>
      <c r="AG11" s="326"/>
      <c r="AH11" s="327"/>
      <c r="AI11" s="325"/>
      <c r="AJ11" s="326"/>
      <c r="AK11" s="327"/>
      <c r="AL11" s="325"/>
      <c r="AM11" s="326"/>
      <c r="AN11" s="327"/>
      <c r="AO11" s="325"/>
      <c r="AP11" s="326"/>
      <c r="AQ11" s="327"/>
      <c r="AR11" s="325"/>
      <c r="AS11" s="326"/>
      <c r="AT11" s="327"/>
      <c r="AU11" s="325"/>
      <c r="AV11" s="326"/>
      <c r="AW11" s="327"/>
    </row>
    <row r="12" spans="1:49" ht="15">
      <c r="A12" s="33" t="s">
        <v>5</v>
      </c>
      <c r="B12" s="780" t="s">
        <v>8</v>
      </c>
      <c r="C12" s="781"/>
      <c r="D12" s="782"/>
      <c r="E12" s="151">
        <f>+Invoice!E12</f>
        <v>0</v>
      </c>
      <c r="F12" s="152">
        <f>+Invoice!F12</f>
        <v>0</v>
      </c>
      <c r="G12" s="153">
        <f t="shared" si="0"/>
        <v>0</v>
      </c>
      <c r="H12" s="154">
        <f t="shared" si="2"/>
        <v>0</v>
      </c>
      <c r="I12" s="155">
        <f t="shared" si="1"/>
        <v>0</v>
      </c>
      <c r="J12" s="172">
        <f t="shared" si="3"/>
        <v>0</v>
      </c>
      <c r="K12" s="325"/>
      <c r="L12" s="326"/>
      <c r="M12" s="327"/>
      <c r="N12" s="325"/>
      <c r="O12" s="326"/>
      <c r="P12" s="327"/>
      <c r="Q12" s="325"/>
      <c r="R12" s="326"/>
      <c r="S12" s="327"/>
      <c r="T12" s="325"/>
      <c r="U12" s="326"/>
      <c r="V12" s="327"/>
      <c r="W12" s="325"/>
      <c r="X12" s="326"/>
      <c r="Y12" s="327"/>
      <c r="Z12" s="325"/>
      <c r="AA12" s="326"/>
      <c r="AB12" s="327"/>
      <c r="AC12" s="325"/>
      <c r="AD12" s="326"/>
      <c r="AE12" s="327"/>
      <c r="AF12" s="325"/>
      <c r="AG12" s="326"/>
      <c r="AH12" s="327"/>
      <c r="AI12" s="325"/>
      <c r="AJ12" s="326"/>
      <c r="AK12" s="327"/>
      <c r="AL12" s="325"/>
      <c r="AM12" s="326"/>
      <c r="AN12" s="327"/>
      <c r="AO12" s="325"/>
      <c r="AP12" s="326"/>
      <c r="AQ12" s="327"/>
      <c r="AR12" s="325"/>
      <c r="AS12" s="326"/>
      <c r="AT12" s="327"/>
      <c r="AU12" s="325"/>
      <c r="AV12" s="326"/>
      <c r="AW12" s="327"/>
    </row>
    <row r="13" spans="1:49" ht="15">
      <c r="A13" s="33" t="s">
        <v>6</v>
      </c>
      <c r="B13" s="780" t="s">
        <v>10</v>
      </c>
      <c r="C13" s="781"/>
      <c r="D13" s="782"/>
      <c r="E13" s="156">
        <f>+Invoice!E13</f>
        <v>0</v>
      </c>
      <c r="F13" s="152">
        <f>+Invoice!F13</f>
        <v>0</v>
      </c>
      <c r="G13" s="153">
        <f t="shared" si="0"/>
        <v>0</v>
      </c>
      <c r="H13" s="154">
        <f t="shared" si="2"/>
        <v>0</v>
      </c>
      <c r="I13" s="155">
        <f t="shared" si="1"/>
        <v>0</v>
      </c>
      <c r="J13" s="172">
        <f t="shared" si="3"/>
        <v>0</v>
      </c>
      <c r="K13" s="325"/>
      <c r="L13" s="326"/>
      <c r="M13" s="327"/>
      <c r="N13" s="325"/>
      <c r="O13" s="326"/>
      <c r="P13" s="327"/>
      <c r="Q13" s="325"/>
      <c r="R13" s="326"/>
      <c r="S13" s="327"/>
      <c r="T13" s="325"/>
      <c r="U13" s="326"/>
      <c r="V13" s="327"/>
      <c r="W13" s="325"/>
      <c r="X13" s="326"/>
      <c r="Y13" s="327"/>
      <c r="Z13" s="325"/>
      <c r="AA13" s="326"/>
      <c r="AB13" s="327"/>
      <c r="AC13" s="325"/>
      <c r="AD13" s="326"/>
      <c r="AE13" s="327"/>
      <c r="AF13" s="325"/>
      <c r="AG13" s="326"/>
      <c r="AH13" s="327"/>
      <c r="AI13" s="325"/>
      <c r="AJ13" s="326"/>
      <c r="AK13" s="327"/>
      <c r="AL13" s="325"/>
      <c r="AM13" s="326"/>
      <c r="AN13" s="327"/>
      <c r="AO13" s="325"/>
      <c r="AP13" s="326"/>
      <c r="AQ13" s="327"/>
      <c r="AR13" s="325"/>
      <c r="AS13" s="326"/>
      <c r="AT13" s="327"/>
      <c r="AU13" s="325"/>
      <c r="AV13" s="326"/>
      <c r="AW13" s="327"/>
    </row>
    <row r="14" spans="1:49" ht="15">
      <c r="A14" s="33" t="s">
        <v>7</v>
      </c>
      <c r="B14" s="780" t="s">
        <v>12</v>
      </c>
      <c r="C14" s="781"/>
      <c r="D14" s="782"/>
      <c r="E14" s="151">
        <f>+Invoice!E14</f>
        <v>0</v>
      </c>
      <c r="F14" s="152">
        <f>+Invoice!F14</f>
        <v>0</v>
      </c>
      <c r="G14" s="153">
        <f t="shared" si="0"/>
        <v>0</v>
      </c>
      <c r="H14" s="154">
        <f t="shared" si="2"/>
        <v>0</v>
      </c>
      <c r="I14" s="155">
        <f t="shared" si="1"/>
        <v>0</v>
      </c>
      <c r="J14" s="172">
        <f t="shared" si="3"/>
        <v>0</v>
      </c>
      <c r="K14" s="325"/>
      <c r="L14" s="326"/>
      <c r="M14" s="327"/>
      <c r="N14" s="325"/>
      <c r="O14" s="326"/>
      <c r="P14" s="327"/>
      <c r="Q14" s="325"/>
      <c r="R14" s="326"/>
      <c r="S14" s="327"/>
      <c r="T14" s="325"/>
      <c r="U14" s="326"/>
      <c r="V14" s="327"/>
      <c r="W14" s="325"/>
      <c r="X14" s="326"/>
      <c r="Y14" s="327"/>
      <c r="Z14" s="325"/>
      <c r="AA14" s="326"/>
      <c r="AB14" s="327"/>
      <c r="AC14" s="325"/>
      <c r="AD14" s="326"/>
      <c r="AE14" s="327"/>
      <c r="AF14" s="325"/>
      <c r="AG14" s="326"/>
      <c r="AH14" s="327"/>
      <c r="AI14" s="325"/>
      <c r="AJ14" s="326"/>
      <c r="AK14" s="327"/>
      <c r="AL14" s="325"/>
      <c r="AM14" s="326"/>
      <c r="AN14" s="327"/>
      <c r="AO14" s="325"/>
      <c r="AP14" s="326"/>
      <c r="AQ14" s="327"/>
      <c r="AR14" s="325"/>
      <c r="AS14" s="326"/>
      <c r="AT14" s="327"/>
      <c r="AU14" s="325"/>
      <c r="AV14" s="326"/>
      <c r="AW14" s="327"/>
    </row>
    <row r="15" spans="1:49" ht="15">
      <c r="A15" s="33" t="s">
        <v>9</v>
      </c>
      <c r="B15" s="780" t="s">
        <v>13</v>
      </c>
      <c r="C15" s="781"/>
      <c r="D15" s="782"/>
      <c r="E15" s="151">
        <f>+Invoice!E15</f>
        <v>0</v>
      </c>
      <c r="F15" s="152">
        <f>+Invoice!F15</f>
        <v>0</v>
      </c>
      <c r="G15" s="153">
        <f t="shared" si="0"/>
        <v>0</v>
      </c>
      <c r="H15" s="154">
        <f t="shared" si="2"/>
        <v>0</v>
      </c>
      <c r="I15" s="155">
        <f t="shared" si="1"/>
        <v>0</v>
      </c>
      <c r="J15" s="172">
        <f t="shared" si="3"/>
        <v>0</v>
      </c>
      <c r="K15" s="325"/>
      <c r="L15" s="326"/>
      <c r="M15" s="327"/>
      <c r="N15" s="325"/>
      <c r="O15" s="326"/>
      <c r="P15" s="327"/>
      <c r="Q15" s="325"/>
      <c r="R15" s="326"/>
      <c r="S15" s="327"/>
      <c r="T15" s="325"/>
      <c r="U15" s="326"/>
      <c r="V15" s="327"/>
      <c r="W15" s="325"/>
      <c r="X15" s="326"/>
      <c r="Y15" s="327"/>
      <c r="Z15" s="325"/>
      <c r="AA15" s="326"/>
      <c r="AB15" s="327"/>
      <c r="AC15" s="325"/>
      <c r="AD15" s="326"/>
      <c r="AE15" s="327"/>
      <c r="AF15" s="325"/>
      <c r="AG15" s="326"/>
      <c r="AH15" s="327"/>
      <c r="AI15" s="325"/>
      <c r="AJ15" s="326"/>
      <c r="AK15" s="327"/>
      <c r="AL15" s="325"/>
      <c r="AM15" s="326"/>
      <c r="AN15" s="327"/>
      <c r="AO15" s="325"/>
      <c r="AP15" s="326"/>
      <c r="AQ15" s="327"/>
      <c r="AR15" s="325"/>
      <c r="AS15" s="326"/>
      <c r="AT15" s="327"/>
      <c r="AU15" s="325"/>
      <c r="AV15" s="326"/>
      <c r="AW15" s="327"/>
    </row>
    <row r="16" spans="1:49" ht="15">
      <c r="A16" s="33" t="s">
        <v>11</v>
      </c>
      <c r="B16" s="780" t="s">
        <v>19</v>
      </c>
      <c r="C16" s="781"/>
      <c r="D16" s="782"/>
      <c r="E16" s="151">
        <f>+Invoice!E16</f>
        <v>0</v>
      </c>
      <c r="F16" s="152">
        <f>+Invoice!F16</f>
        <v>0</v>
      </c>
      <c r="G16" s="153">
        <f t="shared" si="0"/>
        <v>0</v>
      </c>
      <c r="H16" s="154">
        <f t="shared" si="2"/>
        <v>0</v>
      </c>
      <c r="I16" s="155">
        <f t="shared" si="1"/>
        <v>0</v>
      </c>
      <c r="J16" s="172">
        <f t="shared" si="3"/>
        <v>0</v>
      </c>
      <c r="K16" s="325"/>
      <c r="L16" s="326"/>
      <c r="M16" s="327"/>
      <c r="N16" s="325"/>
      <c r="O16" s="326"/>
      <c r="P16" s="327"/>
      <c r="Q16" s="325"/>
      <c r="R16" s="326"/>
      <c r="S16" s="327"/>
      <c r="T16" s="325"/>
      <c r="U16" s="326"/>
      <c r="V16" s="327"/>
      <c r="W16" s="325"/>
      <c r="X16" s="326"/>
      <c r="Y16" s="327"/>
      <c r="Z16" s="325"/>
      <c r="AA16" s="326"/>
      <c r="AB16" s="327"/>
      <c r="AC16" s="325"/>
      <c r="AD16" s="326"/>
      <c r="AE16" s="327"/>
      <c r="AF16" s="325"/>
      <c r="AG16" s="326"/>
      <c r="AH16" s="327"/>
      <c r="AI16" s="325"/>
      <c r="AJ16" s="326"/>
      <c r="AK16" s="327"/>
      <c r="AL16" s="325"/>
      <c r="AM16" s="326"/>
      <c r="AN16" s="327"/>
      <c r="AO16" s="325"/>
      <c r="AP16" s="326"/>
      <c r="AQ16" s="327"/>
      <c r="AR16" s="325"/>
      <c r="AS16" s="326"/>
      <c r="AT16" s="327"/>
      <c r="AU16" s="325"/>
      <c r="AV16" s="326"/>
      <c r="AW16" s="327"/>
    </row>
    <row r="17" spans="1:49" ht="15">
      <c r="A17" s="33" t="s">
        <v>29</v>
      </c>
      <c r="B17" s="780" t="s">
        <v>30</v>
      </c>
      <c r="C17" s="781"/>
      <c r="D17" s="782"/>
      <c r="E17" s="151">
        <f>+Invoice!E17</f>
        <v>0</v>
      </c>
      <c r="F17" s="152">
        <f>+Invoice!F17</f>
        <v>0</v>
      </c>
      <c r="G17" s="153">
        <f t="shared" si="0"/>
        <v>0</v>
      </c>
      <c r="H17" s="154">
        <f t="shared" si="2"/>
        <v>0</v>
      </c>
      <c r="I17" s="155">
        <f t="shared" si="1"/>
        <v>0</v>
      </c>
      <c r="J17" s="172">
        <f t="shared" si="3"/>
        <v>0</v>
      </c>
      <c r="K17" s="325"/>
      <c r="L17" s="326"/>
      <c r="M17" s="327"/>
      <c r="N17" s="325"/>
      <c r="O17" s="326"/>
      <c r="P17" s="327"/>
      <c r="Q17" s="325"/>
      <c r="R17" s="326"/>
      <c r="S17" s="327"/>
      <c r="T17" s="325"/>
      <c r="U17" s="326"/>
      <c r="V17" s="327"/>
      <c r="W17" s="325"/>
      <c r="X17" s="326"/>
      <c r="Y17" s="327"/>
      <c r="Z17" s="325"/>
      <c r="AA17" s="326"/>
      <c r="AB17" s="327"/>
      <c r="AC17" s="325"/>
      <c r="AD17" s="326"/>
      <c r="AE17" s="327"/>
      <c r="AF17" s="325"/>
      <c r="AG17" s="326"/>
      <c r="AH17" s="327"/>
      <c r="AI17" s="325"/>
      <c r="AJ17" s="326"/>
      <c r="AK17" s="327"/>
      <c r="AL17" s="325"/>
      <c r="AM17" s="326"/>
      <c r="AN17" s="327"/>
      <c r="AO17" s="325"/>
      <c r="AP17" s="326"/>
      <c r="AQ17" s="327"/>
      <c r="AR17" s="325"/>
      <c r="AS17" s="326"/>
      <c r="AT17" s="327"/>
      <c r="AU17" s="325"/>
      <c r="AV17" s="326"/>
      <c r="AW17" s="327"/>
    </row>
    <row r="18" spans="1:49" ht="15">
      <c r="A18" s="33" t="s">
        <v>14</v>
      </c>
      <c r="B18" s="780" t="s">
        <v>31</v>
      </c>
      <c r="C18" s="781"/>
      <c r="D18" s="782"/>
      <c r="E18" s="151">
        <f>+Invoice!E18</f>
        <v>0</v>
      </c>
      <c r="F18" s="152">
        <f>+Invoice!F18</f>
        <v>0</v>
      </c>
      <c r="G18" s="153">
        <f t="shared" si="0"/>
        <v>0</v>
      </c>
      <c r="H18" s="154">
        <f t="shared" si="2"/>
        <v>0</v>
      </c>
      <c r="I18" s="155">
        <f t="shared" si="1"/>
        <v>0</v>
      </c>
      <c r="J18" s="172">
        <f t="shared" si="3"/>
        <v>0</v>
      </c>
      <c r="K18" s="325"/>
      <c r="L18" s="326"/>
      <c r="M18" s="327"/>
      <c r="N18" s="325"/>
      <c r="O18" s="326"/>
      <c r="P18" s="327"/>
      <c r="Q18" s="325"/>
      <c r="R18" s="326"/>
      <c r="S18" s="327"/>
      <c r="T18" s="325"/>
      <c r="U18" s="326"/>
      <c r="V18" s="327"/>
      <c r="W18" s="325"/>
      <c r="X18" s="326"/>
      <c r="Y18" s="327"/>
      <c r="Z18" s="325"/>
      <c r="AA18" s="326"/>
      <c r="AB18" s="327"/>
      <c r="AC18" s="325"/>
      <c r="AD18" s="326"/>
      <c r="AE18" s="327"/>
      <c r="AF18" s="325"/>
      <c r="AG18" s="326"/>
      <c r="AH18" s="327"/>
      <c r="AI18" s="325"/>
      <c r="AJ18" s="326"/>
      <c r="AK18" s="327"/>
      <c r="AL18" s="325"/>
      <c r="AM18" s="326"/>
      <c r="AN18" s="327"/>
      <c r="AO18" s="325"/>
      <c r="AP18" s="326"/>
      <c r="AQ18" s="327"/>
      <c r="AR18" s="325"/>
      <c r="AS18" s="326"/>
      <c r="AT18" s="327"/>
      <c r="AU18" s="325"/>
      <c r="AV18" s="326"/>
      <c r="AW18" s="327"/>
    </row>
    <row r="19" spans="1:49" ht="15">
      <c r="A19" s="33" t="s">
        <v>15</v>
      </c>
      <c r="B19" s="780" t="s">
        <v>17</v>
      </c>
      <c r="C19" s="781"/>
      <c r="D19" s="782"/>
      <c r="E19" s="151">
        <f>+Invoice!E19</f>
        <v>0</v>
      </c>
      <c r="F19" s="152">
        <f>+Invoice!F19</f>
        <v>0</v>
      </c>
      <c r="G19" s="153">
        <f t="shared" si="0"/>
        <v>0</v>
      </c>
      <c r="H19" s="154">
        <f t="shared" si="2"/>
        <v>0</v>
      </c>
      <c r="I19" s="155">
        <f t="shared" si="1"/>
        <v>0</v>
      </c>
      <c r="J19" s="172">
        <f t="shared" si="3"/>
        <v>0</v>
      </c>
      <c r="K19" s="325"/>
      <c r="L19" s="326"/>
      <c r="M19" s="327"/>
      <c r="N19" s="325"/>
      <c r="O19" s="326"/>
      <c r="P19" s="327"/>
      <c r="Q19" s="325"/>
      <c r="R19" s="326"/>
      <c r="S19" s="327"/>
      <c r="T19" s="325"/>
      <c r="U19" s="326"/>
      <c r="V19" s="327"/>
      <c r="W19" s="325"/>
      <c r="X19" s="326"/>
      <c r="Y19" s="327"/>
      <c r="Z19" s="325"/>
      <c r="AA19" s="326"/>
      <c r="AB19" s="327"/>
      <c r="AC19" s="325"/>
      <c r="AD19" s="326"/>
      <c r="AE19" s="327"/>
      <c r="AF19" s="325"/>
      <c r="AG19" s="326"/>
      <c r="AH19" s="327"/>
      <c r="AI19" s="325"/>
      <c r="AJ19" s="326"/>
      <c r="AK19" s="327"/>
      <c r="AL19" s="325"/>
      <c r="AM19" s="326"/>
      <c r="AN19" s="327"/>
      <c r="AO19" s="325"/>
      <c r="AP19" s="326"/>
      <c r="AQ19" s="327"/>
      <c r="AR19" s="325"/>
      <c r="AS19" s="326"/>
      <c r="AT19" s="327"/>
      <c r="AU19" s="325"/>
      <c r="AV19" s="326"/>
      <c r="AW19" s="327"/>
    </row>
    <row r="20" spans="1:49" ht="15">
      <c r="A20" s="33" t="s">
        <v>16</v>
      </c>
      <c r="B20" s="780" t="s">
        <v>161</v>
      </c>
      <c r="C20" s="781"/>
      <c r="D20" s="782"/>
      <c r="E20" s="151">
        <f>+Invoice!E20</f>
        <v>0</v>
      </c>
      <c r="F20" s="152">
        <f>+Invoice!F20</f>
        <v>0</v>
      </c>
      <c r="G20" s="153">
        <f t="shared" si="0"/>
        <v>0</v>
      </c>
      <c r="H20" s="154">
        <f t="shared" si="2"/>
        <v>0</v>
      </c>
      <c r="I20" s="155">
        <f t="shared" si="1"/>
        <v>0</v>
      </c>
      <c r="J20" s="172">
        <f t="shared" si="3"/>
        <v>0</v>
      </c>
      <c r="K20" s="325"/>
      <c r="L20" s="326"/>
      <c r="M20" s="327"/>
      <c r="N20" s="325"/>
      <c r="O20" s="326"/>
      <c r="P20" s="327"/>
      <c r="Q20" s="325"/>
      <c r="R20" s="326"/>
      <c r="S20" s="327"/>
      <c r="T20" s="325"/>
      <c r="U20" s="326"/>
      <c r="V20" s="327"/>
      <c r="W20" s="325"/>
      <c r="X20" s="326"/>
      <c r="Y20" s="327"/>
      <c r="Z20" s="325"/>
      <c r="AA20" s="326"/>
      <c r="AB20" s="327"/>
      <c r="AC20" s="325"/>
      <c r="AD20" s="326"/>
      <c r="AE20" s="327"/>
      <c r="AF20" s="325"/>
      <c r="AG20" s="326"/>
      <c r="AH20" s="327"/>
      <c r="AI20" s="325"/>
      <c r="AJ20" s="326"/>
      <c r="AK20" s="327"/>
      <c r="AL20" s="325"/>
      <c r="AM20" s="326"/>
      <c r="AN20" s="327"/>
      <c r="AO20" s="325"/>
      <c r="AP20" s="326"/>
      <c r="AQ20" s="327"/>
      <c r="AR20" s="325"/>
      <c r="AS20" s="326"/>
      <c r="AT20" s="327"/>
      <c r="AU20" s="325"/>
      <c r="AV20" s="326"/>
      <c r="AW20" s="327"/>
    </row>
    <row r="21" spans="1:49" ht="15">
      <c r="A21" s="33" t="s">
        <v>18</v>
      </c>
      <c r="B21" s="780" t="s">
        <v>163</v>
      </c>
      <c r="C21" s="781"/>
      <c r="D21" s="782"/>
      <c r="E21" s="151">
        <f>+Invoice!E21</f>
        <v>0</v>
      </c>
      <c r="F21" s="152">
        <f>+Invoice!F21</f>
        <v>0</v>
      </c>
      <c r="G21" s="153">
        <f t="shared" si="0"/>
        <v>0</v>
      </c>
      <c r="H21" s="154">
        <f t="shared" si="2"/>
        <v>0</v>
      </c>
      <c r="I21" s="155">
        <f t="shared" si="1"/>
        <v>0</v>
      </c>
      <c r="J21" s="172">
        <f t="shared" si="3"/>
        <v>0</v>
      </c>
      <c r="K21" s="325"/>
      <c r="L21" s="326"/>
      <c r="M21" s="327"/>
      <c r="N21" s="325"/>
      <c r="O21" s="326"/>
      <c r="P21" s="327"/>
      <c r="Q21" s="325"/>
      <c r="R21" s="326"/>
      <c r="S21" s="327"/>
      <c r="T21" s="325"/>
      <c r="U21" s="326"/>
      <c r="V21" s="327"/>
      <c r="W21" s="325"/>
      <c r="X21" s="326"/>
      <c r="Y21" s="327"/>
      <c r="Z21" s="325"/>
      <c r="AA21" s="326"/>
      <c r="AB21" s="327"/>
      <c r="AC21" s="325"/>
      <c r="AD21" s="326"/>
      <c r="AE21" s="327"/>
      <c r="AF21" s="325"/>
      <c r="AG21" s="326"/>
      <c r="AH21" s="327"/>
      <c r="AI21" s="325"/>
      <c r="AJ21" s="326"/>
      <c r="AK21" s="327"/>
      <c r="AL21" s="325"/>
      <c r="AM21" s="326"/>
      <c r="AN21" s="327"/>
      <c r="AO21" s="325"/>
      <c r="AP21" s="326"/>
      <c r="AQ21" s="327"/>
      <c r="AR21" s="325"/>
      <c r="AS21" s="326"/>
      <c r="AT21" s="327"/>
      <c r="AU21" s="325"/>
      <c r="AV21" s="326"/>
      <c r="AW21" s="327"/>
    </row>
    <row r="22" spans="1:49" ht="15">
      <c r="A22" s="33" t="s">
        <v>20</v>
      </c>
      <c r="B22" s="780" t="s">
        <v>165</v>
      </c>
      <c r="C22" s="781"/>
      <c r="D22" s="782"/>
      <c r="E22" s="151">
        <f>+Invoice!E22</f>
        <v>0</v>
      </c>
      <c r="F22" s="152">
        <f>+Invoice!F22</f>
        <v>0</v>
      </c>
      <c r="G22" s="153">
        <f t="shared" si="0"/>
        <v>0</v>
      </c>
      <c r="H22" s="154">
        <f t="shared" si="2"/>
        <v>0</v>
      </c>
      <c r="I22" s="155">
        <f t="shared" si="1"/>
        <v>0</v>
      </c>
      <c r="J22" s="172">
        <f t="shared" si="3"/>
        <v>0</v>
      </c>
      <c r="K22" s="325"/>
      <c r="L22" s="326"/>
      <c r="M22" s="327"/>
      <c r="N22" s="325"/>
      <c r="O22" s="326"/>
      <c r="P22" s="327"/>
      <c r="Q22" s="325"/>
      <c r="R22" s="326"/>
      <c r="S22" s="327"/>
      <c r="T22" s="325"/>
      <c r="U22" s="326"/>
      <c r="V22" s="327"/>
      <c r="W22" s="325"/>
      <c r="X22" s="326"/>
      <c r="Y22" s="327"/>
      <c r="Z22" s="325"/>
      <c r="AA22" s="326"/>
      <c r="AB22" s="327"/>
      <c r="AC22" s="325"/>
      <c r="AD22" s="326"/>
      <c r="AE22" s="327"/>
      <c r="AF22" s="325"/>
      <c r="AG22" s="326"/>
      <c r="AH22" s="327"/>
      <c r="AI22" s="325"/>
      <c r="AJ22" s="326"/>
      <c r="AK22" s="327"/>
      <c r="AL22" s="325"/>
      <c r="AM22" s="326"/>
      <c r="AN22" s="327"/>
      <c r="AO22" s="325"/>
      <c r="AP22" s="326"/>
      <c r="AQ22" s="327"/>
      <c r="AR22" s="325"/>
      <c r="AS22" s="326"/>
      <c r="AT22" s="327"/>
      <c r="AU22" s="325"/>
      <c r="AV22" s="326"/>
      <c r="AW22" s="327"/>
    </row>
    <row r="23" spans="1:49" ht="15">
      <c r="A23" s="33" t="s">
        <v>21</v>
      </c>
      <c r="B23" s="780" t="s">
        <v>167</v>
      </c>
      <c r="C23" s="781"/>
      <c r="D23" s="782"/>
      <c r="E23" s="151">
        <f>+Invoice!E23</f>
        <v>0</v>
      </c>
      <c r="F23" s="152">
        <f>+Invoice!F23</f>
        <v>0</v>
      </c>
      <c r="G23" s="153">
        <f t="shared" si="0"/>
        <v>0</v>
      </c>
      <c r="H23" s="154">
        <f t="shared" si="2"/>
        <v>0</v>
      </c>
      <c r="I23" s="155">
        <f t="shared" si="1"/>
        <v>0</v>
      </c>
      <c r="J23" s="172">
        <f t="shared" si="3"/>
        <v>0</v>
      </c>
      <c r="K23" s="325"/>
      <c r="L23" s="326"/>
      <c r="M23" s="327"/>
      <c r="N23" s="325"/>
      <c r="O23" s="326"/>
      <c r="P23" s="327"/>
      <c r="Q23" s="325"/>
      <c r="R23" s="326"/>
      <c r="S23" s="327"/>
      <c r="T23" s="325"/>
      <c r="U23" s="326"/>
      <c r="V23" s="327"/>
      <c r="W23" s="325"/>
      <c r="X23" s="326"/>
      <c r="Y23" s="327"/>
      <c r="Z23" s="325"/>
      <c r="AA23" s="326"/>
      <c r="AB23" s="327"/>
      <c r="AC23" s="325"/>
      <c r="AD23" s="326"/>
      <c r="AE23" s="327"/>
      <c r="AF23" s="325"/>
      <c r="AG23" s="326"/>
      <c r="AH23" s="327"/>
      <c r="AI23" s="325"/>
      <c r="AJ23" s="326"/>
      <c r="AK23" s="327"/>
      <c r="AL23" s="325"/>
      <c r="AM23" s="326"/>
      <c r="AN23" s="327"/>
      <c r="AO23" s="325"/>
      <c r="AP23" s="326"/>
      <c r="AQ23" s="327"/>
      <c r="AR23" s="325"/>
      <c r="AS23" s="326"/>
      <c r="AT23" s="327"/>
      <c r="AU23" s="325"/>
      <c r="AV23" s="326"/>
      <c r="AW23" s="327"/>
    </row>
    <row r="24" spans="1:49" ht="15">
      <c r="A24" s="33" t="s">
        <v>23</v>
      </c>
      <c r="B24" s="780" t="s">
        <v>28</v>
      </c>
      <c r="C24" s="781"/>
      <c r="D24" s="782"/>
      <c r="E24" s="151">
        <f>+Invoice!E24</f>
        <v>0</v>
      </c>
      <c r="F24" s="152">
        <f>+Invoice!F24</f>
        <v>0</v>
      </c>
      <c r="G24" s="153">
        <f t="shared" si="0"/>
        <v>0</v>
      </c>
      <c r="H24" s="154">
        <f t="shared" si="2"/>
        <v>0</v>
      </c>
      <c r="I24" s="155">
        <f t="shared" si="1"/>
        <v>0</v>
      </c>
      <c r="J24" s="172">
        <f t="shared" si="3"/>
        <v>0</v>
      </c>
      <c r="K24" s="325"/>
      <c r="L24" s="326"/>
      <c r="M24" s="327"/>
      <c r="N24" s="325"/>
      <c r="O24" s="326"/>
      <c r="P24" s="327"/>
      <c r="Q24" s="325"/>
      <c r="R24" s="326"/>
      <c r="S24" s="327"/>
      <c r="T24" s="325"/>
      <c r="U24" s="326"/>
      <c r="V24" s="327"/>
      <c r="W24" s="325"/>
      <c r="X24" s="326"/>
      <c r="Y24" s="327"/>
      <c r="Z24" s="325"/>
      <c r="AA24" s="326"/>
      <c r="AB24" s="327"/>
      <c r="AC24" s="325"/>
      <c r="AD24" s="326"/>
      <c r="AE24" s="327"/>
      <c r="AF24" s="325"/>
      <c r="AG24" s="326"/>
      <c r="AH24" s="327"/>
      <c r="AI24" s="325"/>
      <c r="AJ24" s="326"/>
      <c r="AK24" s="327"/>
      <c r="AL24" s="325"/>
      <c r="AM24" s="326"/>
      <c r="AN24" s="327"/>
      <c r="AO24" s="325"/>
      <c r="AP24" s="326"/>
      <c r="AQ24" s="327"/>
      <c r="AR24" s="325"/>
      <c r="AS24" s="326"/>
      <c r="AT24" s="327"/>
      <c r="AU24" s="325"/>
      <c r="AV24" s="326"/>
      <c r="AW24" s="327"/>
    </row>
    <row r="25" spans="1:49" ht="15">
      <c r="A25" s="33" t="s">
        <v>24</v>
      </c>
      <c r="B25" s="780" t="s">
        <v>133</v>
      </c>
      <c r="C25" s="781"/>
      <c r="D25" s="782"/>
      <c r="E25" s="151">
        <f>+Invoice!E25</f>
        <v>0</v>
      </c>
      <c r="F25" s="152">
        <f>+Invoice!F25</f>
        <v>0</v>
      </c>
      <c r="G25" s="153">
        <f t="shared" si="0"/>
        <v>0</v>
      </c>
      <c r="H25" s="154">
        <f t="shared" si="2"/>
        <v>0</v>
      </c>
      <c r="I25" s="155">
        <f t="shared" si="1"/>
        <v>0</v>
      </c>
      <c r="J25" s="172">
        <f t="shared" si="3"/>
        <v>0</v>
      </c>
      <c r="K25" s="325"/>
      <c r="L25" s="326"/>
      <c r="M25" s="327"/>
      <c r="N25" s="325"/>
      <c r="O25" s="326"/>
      <c r="P25" s="327"/>
      <c r="Q25" s="325"/>
      <c r="R25" s="326"/>
      <c r="S25" s="327"/>
      <c r="T25" s="325"/>
      <c r="U25" s="326"/>
      <c r="V25" s="327"/>
      <c r="W25" s="325"/>
      <c r="X25" s="326"/>
      <c r="Y25" s="327"/>
      <c r="Z25" s="325"/>
      <c r="AA25" s="326"/>
      <c r="AB25" s="327"/>
      <c r="AC25" s="325"/>
      <c r="AD25" s="326"/>
      <c r="AE25" s="327"/>
      <c r="AF25" s="325"/>
      <c r="AG25" s="326"/>
      <c r="AH25" s="327"/>
      <c r="AI25" s="325"/>
      <c r="AJ25" s="326"/>
      <c r="AK25" s="327"/>
      <c r="AL25" s="325"/>
      <c r="AM25" s="326"/>
      <c r="AN25" s="327"/>
      <c r="AO25" s="325"/>
      <c r="AP25" s="326"/>
      <c r="AQ25" s="327"/>
      <c r="AR25" s="325"/>
      <c r="AS25" s="326"/>
      <c r="AT25" s="327"/>
      <c r="AU25" s="325"/>
      <c r="AV25" s="326"/>
      <c r="AW25" s="327"/>
    </row>
    <row r="26" spans="1:49" ht="15">
      <c r="A26" s="33" t="s">
        <v>25</v>
      </c>
      <c r="B26" s="780" t="s">
        <v>171</v>
      </c>
      <c r="C26" s="781"/>
      <c r="D26" s="782"/>
      <c r="E26" s="151">
        <f>+Invoice!E26</f>
        <v>0</v>
      </c>
      <c r="F26" s="152">
        <f>+Invoice!F26</f>
        <v>0</v>
      </c>
      <c r="G26" s="153">
        <f t="shared" si="0"/>
        <v>0</v>
      </c>
      <c r="H26" s="154">
        <f t="shared" si="2"/>
        <v>0</v>
      </c>
      <c r="I26" s="155">
        <f t="shared" si="1"/>
        <v>0</v>
      </c>
      <c r="J26" s="172">
        <f t="shared" si="3"/>
        <v>0</v>
      </c>
      <c r="K26" s="325"/>
      <c r="L26" s="326"/>
      <c r="M26" s="327"/>
      <c r="N26" s="325"/>
      <c r="O26" s="326"/>
      <c r="P26" s="327"/>
      <c r="Q26" s="325"/>
      <c r="R26" s="326"/>
      <c r="S26" s="327"/>
      <c r="T26" s="325"/>
      <c r="U26" s="326"/>
      <c r="V26" s="327"/>
      <c r="W26" s="325"/>
      <c r="X26" s="326"/>
      <c r="Y26" s="327"/>
      <c r="Z26" s="325"/>
      <c r="AA26" s="326"/>
      <c r="AB26" s="327"/>
      <c r="AC26" s="325"/>
      <c r="AD26" s="326"/>
      <c r="AE26" s="327"/>
      <c r="AF26" s="325"/>
      <c r="AG26" s="326"/>
      <c r="AH26" s="327"/>
      <c r="AI26" s="325"/>
      <c r="AJ26" s="326"/>
      <c r="AK26" s="327"/>
      <c r="AL26" s="325"/>
      <c r="AM26" s="326"/>
      <c r="AN26" s="327"/>
      <c r="AO26" s="325"/>
      <c r="AP26" s="326"/>
      <c r="AQ26" s="327"/>
      <c r="AR26" s="325"/>
      <c r="AS26" s="326"/>
      <c r="AT26" s="327"/>
      <c r="AU26" s="325"/>
      <c r="AV26" s="326"/>
      <c r="AW26" s="327"/>
    </row>
    <row r="27" spans="1:49" ht="15">
      <c r="A27" s="33" t="s">
        <v>26</v>
      </c>
      <c r="B27" s="780" t="s">
        <v>22</v>
      </c>
      <c r="C27" s="781"/>
      <c r="D27" s="782"/>
      <c r="E27" s="151">
        <f>+Invoice!E27</f>
        <v>0</v>
      </c>
      <c r="F27" s="152">
        <f>+Invoice!F27</f>
        <v>0</v>
      </c>
      <c r="G27" s="153">
        <f t="shared" si="0"/>
        <v>0</v>
      </c>
      <c r="H27" s="154">
        <f t="shared" si="2"/>
        <v>0</v>
      </c>
      <c r="I27" s="155">
        <f t="shared" si="1"/>
        <v>0</v>
      </c>
      <c r="J27" s="172">
        <f t="shared" si="3"/>
        <v>0</v>
      </c>
      <c r="K27" s="325"/>
      <c r="L27" s="326"/>
      <c r="M27" s="327"/>
      <c r="N27" s="325"/>
      <c r="O27" s="326"/>
      <c r="P27" s="327"/>
      <c r="Q27" s="325"/>
      <c r="R27" s="326"/>
      <c r="S27" s="327"/>
      <c r="T27" s="325"/>
      <c r="U27" s="326"/>
      <c r="V27" s="327"/>
      <c r="W27" s="325"/>
      <c r="X27" s="326"/>
      <c r="Y27" s="327"/>
      <c r="Z27" s="325"/>
      <c r="AA27" s="326"/>
      <c r="AB27" s="327"/>
      <c r="AC27" s="325"/>
      <c r="AD27" s="326"/>
      <c r="AE27" s="327"/>
      <c r="AF27" s="325"/>
      <c r="AG27" s="326"/>
      <c r="AH27" s="327"/>
      <c r="AI27" s="325"/>
      <c r="AJ27" s="326"/>
      <c r="AK27" s="327"/>
      <c r="AL27" s="325"/>
      <c r="AM27" s="326"/>
      <c r="AN27" s="327"/>
      <c r="AO27" s="325"/>
      <c r="AP27" s="326"/>
      <c r="AQ27" s="327"/>
      <c r="AR27" s="325"/>
      <c r="AS27" s="326"/>
      <c r="AT27" s="327"/>
      <c r="AU27" s="325"/>
      <c r="AV27" s="326"/>
      <c r="AW27" s="327"/>
    </row>
    <row r="28" spans="1:49" ht="15">
      <c r="A28" s="33" t="s">
        <v>27</v>
      </c>
      <c r="B28" s="780" t="s">
        <v>88</v>
      </c>
      <c r="C28" s="781"/>
      <c r="D28" s="782"/>
      <c r="E28" s="151">
        <f>+Invoice!E28</f>
        <v>0</v>
      </c>
      <c r="F28" s="152">
        <f>+Invoice!F28</f>
        <v>0</v>
      </c>
      <c r="G28" s="153">
        <f t="shared" si="0"/>
        <v>0</v>
      </c>
      <c r="H28" s="154">
        <f t="shared" si="2"/>
        <v>0</v>
      </c>
      <c r="I28" s="155">
        <f t="shared" si="1"/>
        <v>0</v>
      </c>
      <c r="J28" s="172">
        <f t="shared" si="3"/>
        <v>0</v>
      </c>
      <c r="K28" s="325"/>
      <c r="L28" s="326"/>
      <c r="M28" s="327"/>
      <c r="N28" s="325"/>
      <c r="O28" s="326"/>
      <c r="P28" s="327"/>
      <c r="Q28" s="325"/>
      <c r="R28" s="326"/>
      <c r="S28" s="327"/>
      <c r="T28" s="325"/>
      <c r="U28" s="326"/>
      <c r="V28" s="327"/>
      <c r="W28" s="325"/>
      <c r="X28" s="326"/>
      <c r="Y28" s="327"/>
      <c r="Z28" s="325"/>
      <c r="AA28" s="326"/>
      <c r="AB28" s="327"/>
      <c r="AC28" s="325"/>
      <c r="AD28" s="326"/>
      <c r="AE28" s="327"/>
      <c r="AF28" s="325"/>
      <c r="AG28" s="326"/>
      <c r="AH28" s="327"/>
      <c r="AI28" s="325"/>
      <c r="AJ28" s="326"/>
      <c r="AK28" s="327"/>
      <c r="AL28" s="325"/>
      <c r="AM28" s="326"/>
      <c r="AN28" s="327"/>
      <c r="AO28" s="325"/>
      <c r="AP28" s="326"/>
      <c r="AQ28" s="327"/>
      <c r="AR28" s="325"/>
      <c r="AS28" s="326"/>
      <c r="AT28" s="327"/>
      <c r="AU28" s="325"/>
      <c r="AV28" s="326"/>
      <c r="AW28" s="327"/>
    </row>
    <row r="29" spans="1:49" ht="15">
      <c r="A29" s="33" t="s">
        <v>134</v>
      </c>
      <c r="B29" s="780" t="s">
        <v>135</v>
      </c>
      <c r="C29" s="781"/>
      <c r="D29" s="782"/>
      <c r="E29" s="151">
        <f>+Invoice!E29</f>
        <v>0</v>
      </c>
      <c r="F29" s="152">
        <f>+Invoice!F29</f>
        <v>0</v>
      </c>
      <c r="G29" s="153">
        <f t="shared" si="0"/>
        <v>0</v>
      </c>
      <c r="H29" s="154">
        <f t="shared" si="2"/>
        <v>0</v>
      </c>
      <c r="I29" s="155">
        <f t="shared" si="1"/>
        <v>0</v>
      </c>
      <c r="J29" s="172">
        <f t="shared" si="3"/>
        <v>0</v>
      </c>
      <c r="K29" s="325"/>
      <c r="L29" s="326"/>
      <c r="M29" s="327"/>
      <c r="N29" s="325"/>
      <c r="O29" s="326"/>
      <c r="P29" s="327"/>
      <c r="Q29" s="325"/>
      <c r="R29" s="326"/>
      <c r="S29" s="327"/>
      <c r="T29" s="325"/>
      <c r="U29" s="326"/>
      <c r="V29" s="327"/>
      <c r="W29" s="325"/>
      <c r="X29" s="326"/>
      <c r="Y29" s="327"/>
      <c r="Z29" s="325"/>
      <c r="AA29" s="326"/>
      <c r="AB29" s="327"/>
      <c r="AC29" s="325"/>
      <c r="AD29" s="326"/>
      <c r="AE29" s="327"/>
      <c r="AF29" s="325"/>
      <c r="AG29" s="326"/>
      <c r="AH29" s="327"/>
      <c r="AI29" s="325"/>
      <c r="AJ29" s="326"/>
      <c r="AK29" s="327"/>
      <c r="AL29" s="325"/>
      <c r="AM29" s="326"/>
      <c r="AN29" s="327"/>
      <c r="AO29" s="325"/>
      <c r="AP29" s="326"/>
      <c r="AQ29" s="327"/>
      <c r="AR29" s="325"/>
      <c r="AS29" s="326"/>
      <c r="AT29" s="327"/>
      <c r="AU29" s="325"/>
      <c r="AV29" s="326"/>
      <c r="AW29" s="327"/>
    </row>
    <row r="30" spans="1:49" ht="15.75" thickBot="1">
      <c r="A30" s="34"/>
      <c r="B30" s="780"/>
      <c r="C30" s="781"/>
      <c r="D30" s="782"/>
      <c r="E30" s="157"/>
      <c r="F30" s="158"/>
      <c r="G30" s="169">
        <f t="shared" si="0"/>
        <v>0</v>
      </c>
      <c r="H30" s="170">
        <f>SUM(L30,O30,R30,U30,X30,AA30,AD30,AG30,AJ30,AP30,AM30,AS30,AV30)</f>
        <v>0</v>
      </c>
      <c r="I30" s="171">
        <f t="shared" si="1"/>
        <v>0</v>
      </c>
      <c r="J30" s="173">
        <f t="shared" si="3"/>
        <v>0</v>
      </c>
      <c r="K30" s="325"/>
      <c r="L30" s="326"/>
      <c r="M30" s="327"/>
      <c r="N30" s="325"/>
      <c r="O30" s="326"/>
      <c r="P30" s="327"/>
      <c r="Q30" s="325"/>
      <c r="R30" s="326"/>
      <c r="S30" s="327"/>
      <c r="T30" s="325"/>
      <c r="U30" s="326"/>
      <c r="V30" s="327"/>
      <c r="W30" s="325"/>
      <c r="X30" s="326"/>
      <c r="Y30" s="327"/>
      <c r="Z30" s="325"/>
      <c r="AA30" s="326"/>
      <c r="AB30" s="327"/>
      <c r="AC30" s="325"/>
      <c r="AD30" s="326"/>
      <c r="AE30" s="327"/>
      <c r="AF30" s="325"/>
      <c r="AG30" s="326"/>
      <c r="AH30" s="327"/>
      <c r="AI30" s="325"/>
      <c r="AJ30" s="326"/>
      <c r="AK30" s="327"/>
      <c r="AL30" s="325"/>
      <c r="AM30" s="326"/>
      <c r="AN30" s="327"/>
      <c r="AO30" s="325"/>
      <c r="AP30" s="326"/>
      <c r="AQ30" s="327"/>
      <c r="AR30" s="325"/>
      <c r="AS30" s="326"/>
      <c r="AT30" s="327"/>
      <c r="AU30" s="325"/>
      <c r="AV30" s="326"/>
      <c r="AW30" s="327"/>
    </row>
    <row r="31" spans="1:49" s="321" customFormat="1" ht="15.75" thickBot="1">
      <c r="A31" s="5"/>
      <c r="B31" s="159"/>
      <c r="C31" s="160"/>
      <c r="D31" s="160"/>
      <c r="E31" s="161">
        <f aca="true" t="shared" si="4" ref="E31:AW31">SUM(E9:E30)</f>
        <v>0</v>
      </c>
      <c r="F31" s="161">
        <f t="shared" si="4"/>
        <v>0</v>
      </c>
      <c r="G31" s="161">
        <f t="shared" si="4"/>
        <v>0</v>
      </c>
      <c r="H31" s="161">
        <f t="shared" si="4"/>
        <v>0</v>
      </c>
      <c r="I31" s="161">
        <f t="shared" si="4"/>
        <v>0</v>
      </c>
      <c r="J31" s="161">
        <f t="shared" si="4"/>
        <v>0</v>
      </c>
      <c r="K31" s="162">
        <f t="shared" si="4"/>
        <v>0</v>
      </c>
      <c r="L31" s="163">
        <f t="shared" si="4"/>
        <v>0</v>
      </c>
      <c r="M31" s="164">
        <f t="shared" si="4"/>
        <v>0</v>
      </c>
      <c r="N31" s="162">
        <f t="shared" si="4"/>
        <v>0</v>
      </c>
      <c r="O31" s="163">
        <f t="shared" si="4"/>
        <v>0</v>
      </c>
      <c r="P31" s="164">
        <f t="shared" si="4"/>
        <v>0</v>
      </c>
      <c r="Q31" s="162">
        <f t="shared" si="4"/>
        <v>0</v>
      </c>
      <c r="R31" s="163">
        <f t="shared" si="4"/>
        <v>0</v>
      </c>
      <c r="S31" s="164">
        <f t="shared" si="4"/>
        <v>0</v>
      </c>
      <c r="T31" s="162">
        <f t="shared" si="4"/>
        <v>0</v>
      </c>
      <c r="U31" s="163">
        <f t="shared" si="4"/>
        <v>0</v>
      </c>
      <c r="V31" s="164">
        <f t="shared" si="4"/>
        <v>0</v>
      </c>
      <c r="W31" s="162">
        <f t="shared" si="4"/>
        <v>0</v>
      </c>
      <c r="X31" s="163">
        <f t="shared" si="4"/>
        <v>0</v>
      </c>
      <c r="Y31" s="164">
        <f t="shared" si="4"/>
        <v>0</v>
      </c>
      <c r="Z31" s="162">
        <f t="shared" si="4"/>
        <v>0</v>
      </c>
      <c r="AA31" s="163">
        <f t="shared" si="4"/>
        <v>0</v>
      </c>
      <c r="AB31" s="164">
        <f t="shared" si="4"/>
        <v>0</v>
      </c>
      <c r="AC31" s="162">
        <f t="shared" si="4"/>
        <v>0</v>
      </c>
      <c r="AD31" s="163">
        <f t="shared" si="4"/>
        <v>0</v>
      </c>
      <c r="AE31" s="164">
        <f t="shared" si="4"/>
        <v>0</v>
      </c>
      <c r="AF31" s="162">
        <f t="shared" si="4"/>
        <v>0</v>
      </c>
      <c r="AG31" s="163">
        <f t="shared" si="4"/>
        <v>0</v>
      </c>
      <c r="AH31" s="164">
        <f t="shared" si="4"/>
        <v>0</v>
      </c>
      <c r="AI31" s="162">
        <f t="shared" si="4"/>
        <v>0</v>
      </c>
      <c r="AJ31" s="163">
        <f t="shared" si="4"/>
        <v>0</v>
      </c>
      <c r="AK31" s="164">
        <f t="shared" si="4"/>
        <v>0</v>
      </c>
      <c r="AL31" s="162">
        <f t="shared" si="4"/>
        <v>0</v>
      </c>
      <c r="AM31" s="163">
        <f t="shared" si="4"/>
        <v>0</v>
      </c>
      <c r="AN31" s="164">
        <f t="shared" si="4"/>
        <v>0</v>
      </c>
      <c r="AO31" s="162">
        <f t="shared" si="4"/>
        <v>0</v>
      </c>
      <c r="AP31" s="163">
        <f t="shared" si="4"/>
        <v>0</v>
      </c>
      <c r="AQ31" s="164">
        <f t="shared" si="4"/>
        <v>0</v>
      </c>
      <c r="AR31" s="162">
        <f t="shared" si="4"/>
        <v>0</v>
      </c>
      <c r="AS31" s="163">
        <f t="shared" si="4"/>
        <v>0</v>
      </c>
      <c r="AT31" s="164">
        <f t="shared" si="4"/>
        <v>0</v>
      </c>
      <c r="AU31" s="162">
        <f t="shared" si="4"/>
        <v>0</v>
      </c>
      <c r="AV31" s="163">
        <f t="shared" si="4"/>
        <v>0</v>
      </c>
      <c r="AW31" s="164">
        <f t="shared" si="4"/>
        <v>0</v>
      </c>
    </row>
    <row r="32" spans="1:49" s="320" customFormat="1" ht="15.75" thickTop="1">
      <c r="A32" s="23"/>
      <c r="B32" s="165"/>
      <c r="C32" s="166"/>
      <c r="D32" s="166"/>
      <c r="E32" s="167" t="s">
        <v>87</v>
      </c>
      <c r="F32" s="168">
        <f>+F31+E31</f>
        <v>0</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row>
    <row r="33" spans="1:49" ht="19.5" customHeight="1">
      <c r="A33" s="22"/>
      <c r="B33" s="106"/>
      <c r="C33" s="107"/>
      <c r="D33" s="108"/>
      <c r="E33" s="107"/>
      <c r="F33" s="125"/>
      <c r="G33" s="23"/>
      <c r="H33" s="23"/>
      <c r="I33" s="21"/>
      <c r="J33" s="21"/>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ht="15.75">
      <c r="A34" s="22"/>
      <c r="B34" s="109"/>
      <c r="C34" s="108"/>
      <c r="D34" s="108"/>
      <c r="E34" s="107"/>
      <c r="F34" s="78"/>
      <c r="G34" s="79"/>
      <c r="H34" s="79" t="s">
        <v>91</v>
      </c>
      <c r="I34" s="79" t="s">
        <v>91</v>
      </c>
      <c r="J34" s="21"/>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ht="15.75">
      <c r="A35" s="22"/>
      <c r="B35" s="106" t="s">
        <v>212</v>
      </c>
      <c r="C35" s="106"/>
      <c r="D35" s="106"/>
      <c r="E35" s="107"/>
      <c r="F35" s="182"/>
      <c r="G35" s="182"/>
      <c r="H35" s="182">
        <f>+H31</f>
        <v>0</v>
      </c>
      <c r="I35" s="183">
        <f>_xlfn.IFERROR(H35/J31,0)</f>
        <v>0</v>
      </c>
      <c r="J35" s="21"/>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ht="15.75">
      <c r="A36" s="22"/>
      <c r="B36" s="106" t="s">
        <v>136</v>
      </c>
      <c r="C36" s="110"/>
      <c r="D36" s="110"/>
      <c r="E36" s="107"/>
      <c r="F36" s="182"/>
      <c r="G36" s="182"/>
      <c r="H36" s="182">
        <f>H23</f>
        <v>0</v>
      </c>
      <c r="I36" s="183">
        <f>_xlfn.IFERROR(H36/J23,0)</f>
        <v>0</v>
      </c>
      <c r="J36" s="21"/>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ht="15.75">
      <c r="A37" s="22"/>
      <c r="B37" s="111"/>
      <c r="C37" s="111"/>
      <c r="D37" s="111"/>
      <c r="E37" s="107"/>
      <c r="F37" s="17"/>
      <c r="G37" s="21"/>
      <c r="H37" s="21"/>
      <c r="I37" s="21"/>
      <c r="J37" s="21"/>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 ht="15.75">
      <c r="B38" s="330" t="s">
        <v>119</v>
      </c>
      <c r="C38" s="331"/>
      <c r="D38" s="331"/>
    </row>
    <row r="39" spans="2:4" ht="15">
      <c r="B39" s="331"/>
      <c r="C39" s="331"/>
      <c r="D39" s="331"/>
    </row>
  </sheetData>
  <sheetProtection algorithmName="SHA-512" hashValue="cM18aQrsKccHtaXTZyDaHTjOLIReVK5GHGSNYhDKRjSNnYNmFtfYgFNC1tHqM6SLEL2KZ3867dvFmFhVAYr1pQ==" saltValue="omBiIime4mwM01sz8+hkgg==" spinCount="100000" sheet="1" objects="1" scenarios="1" formatColumns="0" formatRows="0"/>
  <protectedRanges>
    <protectedRange sqref="K9:AW30" name="Range1"/>
  </protectedRanges>
  <mergeCells count="43">
    <mergeCell ref="B21:D21"/>
    <mergeCell ref="B22:D22"/>
    <mergeCell ref="B23:D23"/>
    <mergeCell ref="B24:D24"/>
    <mergeCell ref="B25:D25"/>
    <mergeCell ref="B30:D30"/>
    <mergeCell ref="B26:D26"/>
    <mergeCell ref="B27:D27"/>
    <mergeCell ref="B28:D28"/>
    <mergeCell ref="B29:D29"/>
    <mergeCell ref="B19:D19"/>
    <mergeCell ref="B20:D20"/>
    <mergeCell ref="B11:D11"/>
    <mergeCell ref="B12:D12"/>
    <mergeCell ref="B13:D13"/>
    <mergeCell ref="B14:D14"/>
    <mergeCell ref="B15:D15"/>
    <mergeCell ref="B16:D16"/>
    <mergeCell ref="B17:D17"/>
    <mergeCell ref="B18:D18"/>
    <mergeCell ref="B9:D9"/>
    <mergeCell ref="B10:D10"/>
    <mergeCell ref="G7:J7"/>
    <mergeCell ref="K7:M7"/>
    <mergeCell ref="N7:P7"/>
    <mergeCell ref="A8:D8"/>
    <mergeCell ref="Q7:S7"/>
    <mergeCell ref="E7:F7"/>
    <mergeCell ref="AU7:AW7"/>
    <mergeCell ref="T7:V7"/>
    <mergeCell ref="W7:Y7"/>
    <mergeCell ref="Z7:AB7"/>
    <mergeCell ref="AC7:AE7"/>
    <mergeCell ref="AF7:AH7"/>
    <mergeCell ref="AI7:AK7"/>
    <mergeCell ref="AL7:AN7"/>
    <mergeCell ref="AO7:AQ7"/>
    <mergeCell ref="AR7:AT7"/>
    <mergeCell ref="A1:J1"/>
    <mergeCell ref="A2:J2"/>
    <mergeCell ref="C4:F4"/>
    <mergeCell ref="C6:D6"/>
    <mergeCell ref="C5:D5"/>
  </mergeCells>
  <printOptions/>
  <pageMargins left="0.25" right="0.2" top="0.25" bottom="0.5" header="0.3" footer="0.3"/>
  <pageSetup horizontalDpi="600" verticalDpi="600" orientation="landscape" scale="75" r:id="rId1"/>
  <headerFooter>
    <oddFooter>&amp;L&amp;8&amp;D - &amp;A&amp;R&amp;8Pg. &amp;P</oddFooter>
  </headerFooter>
  <colBreaks count="4" manualBreakCount="4">
    <brk id="10" max="16383" man="1"/>
    <brk id="22" max="16383" man="1"/>
    <brk id="34" max="16383" man="1"/>
    <brk id="46" max="16383" man="1"/>
  </colBreaks>
  <ignoredErrors>
    <ignoredError sqref="H9:H29 H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L74"/>
  <sheetViews>
    <sheetView view="pageBreakPreview" zoomScale="70" zoomScaleSheetLayoutView="70" workbookViewId="0" topLeftCell="A1">
      <selection activeCell="E13" sqref="E13"/>
    </sheetView>
  </sheetViews>
  <sheetFormatPr defaultColWidth="9.140625" defaultRowHeight="15"/>
  <cols>
    <col min="1" max="1" width="5.00390625" style="331" customWidth="1"/>
    <col min="2" max="2" width="15.8515625" style="331" customWidth="1"/>
    <col min="3" max="3" width="13.8515625" style="331" customWidth="1"/>
    <col min="4" max="4" width="6.8515625" style="329" customWidth="1"/>
    <col min="5" max="6" width="16.00390625" style="329" customWidth="1"/>
    <col min="7" max="10" width="16.00390625" style="328" customWidth="1"/>
    <col min="11" max="11" width="21.00390625" style="328" bestFit="1" customWidth="1"/>
    <col min="12" max="13" width="16.00390625" style="328" customWidth="1"/>
    <col min="14" max="14" width="16.421875" style="328" customWidth="1"/>
    <col min="15" max="19" width="12.57421875" style="328" customWidth="1"/>
    <col min="20" max="16384" width="9.140625" style="328" customWidth="1"/>
  </cols>
  <sheetData>
    <row r="1" spans="1:18" s="322" customFormat="1" ht="23.25">
      <c r="A1" s="772" t="s">
        <v>89</v>
      </c>
      <c r="B1" s="772"/>
      <c r="C1" s="772"/>
      <c r="D1" s="772"/>
      <c r="E1" s="772"/>
      <c r="F1" s="772"/>
      <c r="G1" s="772"/>
      <c r="H1" s="772"/>
      <c r="I1" s="772"/>
      <c r="J1" s="772"/>
      <c r="K1" s="772"/>
      <c r="L1" s="772"/>
      <c r="M1" s="772"/>
      <c r="P1" s="370"/>
      <c r="Q1" s="370"/>
      <c r="R1" s="371"/>
    </row>
    <row r="2" spans="1:18" s="372" customFormat="1" ht="24" thickBot="1">
      <c r="A2" s="773" t="s">
        <v>60</v>
      </c>
      <c r="B2" s="773"/>
      <c r="C2" s="773"/>
      <c r="D2" s="773"/>
      <c r="E2" s="773"/>
      <c r="F2" s="773"/>
      <c r="G2" s="773"/>
      <c r="H2" s="773"/>
      <c r="I2" s="773"/>
      <c r="J2" s="773"/>
      <c r="K2" s="773"/>
      <c r="L2" s="773"/>
      <c r="M2" s="773"/>
      <c r="P2" s="373"/>
      <c r="Q2" s="373"/>
      <c r="R2" s="374"/>
    </row>
    <row r="3" spans="1:18" s="379" customFormat="1" ht="18.75">
      <c r="A3" s="500"/>
      <c r="B3" s="501"/>
      <c r="C3" s="500"/>
      <c r="D3" s="502"/>
      <c r="E3" s="502"/>
      <c r="F3" s="502"/>
      <c r="G3" s="502"/>
      <c r="H3" s="502"/>
      <c r="I3" s="502"/>
      <c r="J3" s="26"/>
      <c r="K3" s="26"/>
      <c r="L3" s="26"/>
      <c r="M3" s="26"/>
      <c r="P3" s="380"/>
      <c r="Q3" s="380"/>
      <c r="R3" s="374"/>
    </row>
    <row r="4" spans="1:18" s="322" customFormat="1" ht="26.25" customHeight="1">
      <c r="A4" s="86"/>
      <c r="B4" s="28" t="s">
        <v>61</v>
      </c>
      <c r="C4" s="793" t="str">
        <f>+Invoice!C4</f>
        <v>Ajax Corp</v>
      </c>
      <c r="D4" s="793"/>
      <c r="E4" s="793"/>
      <c r="F4" s="503"/>
      <c r="G4" s="503"/>
      <c r="H4" s="26"/>
      <c r="I4" s="26"/>
      <c r="J4" s="504"/>
      <c r="K4" s="505" t="s">
        <v>86</v>
      </c>
      <c r="L4" s="506" t="str">
        <f>+Invoice!J4</f>
        <v>500</v>
      </c>
      <c r="M4" s="504"/>
      <c r="R4" s="371"/>
    </row>
    <row r="5" spans="1:18" s="318" customFormat="1" ht="26.25" customHeight="1">
      <c r="A5" s="28"/>
      <c r="B5" s="28" t="s">
        <v>33</v>
      </c>
      <c r="C5" s="793" t="str">
        <f>+Invoice!C5</f>
        <v>XX</v>
      </c>
      <c r="D5" s="793"/>
      <c r="E5" s="192"/>
      <c r="F5" s="192"/>
      <c r="G5" s="86"/>
      <c r="H5" s="28"/>
      <c r="I5" s="28"/>
      <c r="J5" s="20"/>
      <c r="K5" s="505" t="s">
        <v>105</v>
      </c>
      <c r="L5" s="507">
        <f>Invoice!J6</f>
        <v>43677</v>
      </c>
      <c r="M5" s="20"/>
      <c r="R5" s="487"/>
    </row>
    <row r="6" spans="1:18" s="318" customFormat="1" ht="26.25" customHeight="1" thickBot="1">
      <c r="A6" s="28"/>
      <c r="B6" s="28" t="s">
        <v>35</v>
      </c>
      <c r="C6" s="793" t="str">
        <f>+Invoice!C6</f>
        <v>2019 - 2020</v>
      </c>
      <c r="D6" s="793"/>
      <c r="E6" s="192"/>
      <c r="F6" s="192"/>
      <c r="G6" s="86"/>
      <c r="H6" s="86"/>
      <c r="I6" s="20"/>
      <c r="J6" s="20"/>
      <c r="K6" s="20"/>
      <c r="L6" s="20"/>
      <c r="M6" s="20"/>
      <c r="P6" s="382"/>
      <c r="Q6" s="382"/>
      <c r="R6" s="328"/>
    </row>
    <row r="7" spans="1:17" s="320" customFormat="1" ht="18" customHeight="1" thickBot="1">
      <c r="A7" s="23"/>
      <c r="B7" s="23"/>
      <c r="C7" s="23"/>
      <c r="D7" s="508"/>
      <c r="E7" s="796" t="s">
        <v>58</v>
      </c>
      <c r="F7" s="797"/>
      <c r="G7" s="798" t="s">
        <v>42</v>
      </c>
      <c r="H7" s="799"/>
      <c r="I7" s="799"/>
      <c r="J7" s="799"/>
      <c r="K7" s="800"/>
      <c r="L7" s="787" t="s">
        <v>57</v>
      </c>
      <c r="M7" s="789" t="s">
        <v>56</v>
      </c>
      <c r="N7" s="488"/>
      <c r="O7" s="328"/>
      <c r="P7" s="328"/>
      <c r="Q7" s="328"/>
    </row>
    <row r="8" spans="1:17" s="320" customFormat="1" ht="30">
      <c r="A8" s="509"/>
      <c r="B8" s="791" t="s">
        <v>32</v>
      </c>
      <c r="C8" s="792"/>
      <c r="D8" s="792"/>
      <c r="E8" s="176" t="s">
        <v>40</v>
      </c>
      <c r="F8" s="201" t="s">
        <v>55</v>
      </c>
      <c r="G8" s="510" t="s">
        <v>198</v>
      </c>
      <c r="H8" s="511" t="s">
        <v>200</v>
      </c>
      <c r="I8" s="201" t="s">
        <v>215</v>
      </c>
      <c r="J8" s="512" t="s">
        <v>64</v>
      </c>
      <c r="K8" s="202" t="s">
        <v>76</v>
      </c>
      <c r="L8" s="788"/>
      <c r="M8" s="790"/>
      <c r="N8" s="489"/>
      <c r="O8" s="328"/>
      <c r="P8" s="328"/>
      <c r="Q8" s="328"/>
    </row>
    <row r="9" spans="1:13" ht="18.75" customHeight="1">
      <c r="A9" s="513" t="s">
        <v>0</v>
      </c>
      <c r="B9" s="794" t="s">
        <v>1</v>
      </c>
      <c r="C9" s="795"/>
      <c r="D9" s="795"/>
      <c r="E9" s="253">
        <f>+Invoice!E9</f>
        <v>0</v>
      </c>
      <c r="F9" s="254">
        <f>+Invoice!F9</f>
        <v>0</v>
      </c>
      <c r="G9" s="255">
        <f>'Monthly Tracking'!G9</f>
        <v>0</v>
      </c>
      <c r="H9" s="256">
        <f>'Monthly Tracking'!H9</f>
        <v>0</v>
      </c>
      <c r="I9" s="257">
        <f>'Monthly Tracking'!I9</f>
        <v>0</v>
      </c>
      <c r="J9" s="258">
        <f aca="true" t="shared" si="0" ref="J9:J30">SUM(H9:I9)</f>
        <v>0</v>
      </c>
      <c r="K9" s="259">
        <f>+J9+G9</f>
        <v>0</v>
      </c>
      <c r="L9" s="514">
        <f aca="true" t="shared" si="1" ref="L9:L30">+E9-G9</f>
        <v>0</v>
      </c>
      <c r="M9" s="515">
        <f aca="true" t="shared" si="2" ref="M9:M30">+F9-J9</f>
        <v>0</v>
      </c>
    </row>
    <row r="10" spans="1:13" ht="18.75" customHeight="1">
      <c r="A10" s="513" t="s">
        <v>2</v>
      </c>
      <c r="B10" s="794" t="s">
        <v>3</v>
      </c>
      <c r="C10" s="795"/>
      <c r="D10" s="795"/>
      <c r="E10" s="260">
        <f>+Invoice!E10</f>
        <v>0</v>
      </c>
      <c r="F10" s="254">
        <f>+Invoice!F10</f>
        <v>0</v>
      </c>
      <c r="G10" s="255">
        <f>'Monthly Tracking'!G10</f>
        <v>0</v>
      </c>
      <c r="H10" s="256">
        <f>'Monthly Tracking'!H10</f>
        <v>0</v>
      </c>
      <c r="I10" s="257">
        <f>'Monthly Tracking'!I10</f>
        <v>0</v>
      </c>
      <c r="J10" s="258">
        <f t="shared" si="0"/>
        <v>0</v>
      </c>
      <c r="K10" s="259">
        <f aca="true" t="shared" si="3" ref="K10:K30">+J10+G10</f>
        <v>0</v>
      </c>
      <c r="L10" s="514">
        <f t="shared" si="1"/>
        <v>0</v>
      </c>
      <c r="M10" s="516">
        <f t="shared" si="2"/>
        <v>0</v>
      </c>
    </row>
    <row r="11" spans="1:13" ht="18.75" customHeight="1">
      <c r="A11" s="513" t="s">
        <v>4</v>
      </c>
      <c r="B11" s="794" t="s">
        <v>151</v>
      </c>
      <c r="C11" s="795"/>
      <c r="D11" s="795"/>
      <c r="E11" s="260">
        <f>+Invoice!E11</f>
        <v>0</v>
      </c>
      <c r="F11" s="254">
        <f>+Invoice!F11</f>
        <v>0</v>
      </c>
      <c r="G11" s="255">
        <f>'Monthly Tracking'!G11</f>
        <v>0</v>
      </c>
      <c r="H11" s="256">
        <f>'Monthly Tracking'!H11</f>
        <v>0</v>
      </c>
      <c r="I11" s="257">
        <f>'Monthly Tracking'!I11</f>
        <v>0</v>
      </c>
      <c r="J11" s="258">
        <f t="shared" si="0"/>
        <v>0</v>
      </c>
      <c r="K11" s="259">
        <f t="shared" si="3"/>
        <v>0</v>
      </c>
      <c r="L11" s="514">
        <f t="shared" si="1"/>
        <v>0</v>
      </c>
      <c r="M11" s="516">
        <f t="shared" si="2"/>
        <v>0</v>
      </c>
    </row>
    <row r="12" spans="1:13" ht="18.75" customHeight="1">
      <c r="A12" s="513" t="s">
        <v>5</v>
      </c>
      <c r="B12" s="794" t="s">
        <v>8</v>
      </c>
      <c r="C12" s="795"/>
      <c r="D12" s="795"/>
      <c r="E12" s="260">
        <f>+Invoice!E12</f>
        <v>0</v>
      </c>
      <c r="F12" s="254">
        <f>+Invoice!F12</f>
        <v>0</v>
      </c>
      <c r="G12" s="255">
        <f>'Monthly Tracking'!G12</f>
        <v>0</v>
      </c>
      <c r="H12" s="256">
        <f>'Monthly Tracking'!H12</f>
        <v>0</v>
      </c>
      <c r="I12" s="257">
        <f>'Monthly Tracking'!I12</f>
        <v>0</v>
      </c>
      <c r="J12" s="258">
        <f t="shared" si="0"/>
        <v>0</v>
      </c>
      <c r="K12" s="259">
        <f t="shared" si="3"/>
        <v>0</v>
      </c>
      <c r="L12" s="514">
        <f t="shared" si="1"/>
        <v>0</v>
      </c>
      <c r="M12" s="516">
        <f t="shared" si="2"/>
        <v>0</v>
      </c>
    </row>
    <row r="13" spans="1:13" ht="18.75" customHeight="1">
      <c r="A13" s="513" t="s">
        <v>6</v>
      </c>
      <c r="B13" s="794" t="s">
        <v>10</v>
      </c>
      <c r="C13" s="795"/>
      <c r="D13" s="795"/>
      <c r="E13" s="260">
        <f>+Invoice!E13</f>
        <v>0</v>
      </c>
      <c r="F13" s="254">
        <f>+Invoice!F13</f>
        <v>0</v>
      </c>
      <c r="G13" s="255">
        <f>'Monthly Tracking'!G13</f>
        <v>0</v>
      </c>
      <c r="H13" s="256">
        <f>'Monthly Tracking'!H13</f>
        <v>0</v>
      </c>
      <c r="I13" s="257">
        <f>'Monthly Tracking'!I13</f>
        <v>0</v>
      </c>
      <c r="J13" s="258">
        <f t="shared" si="0"/>
        <v>0</v>
      </c>
      <c r="K13" s="259">
        <f t="shared" si="3"/>
        <v>0</v>
      </c>
      <c r="L13" s="514">
        <f t="shared" si="1"/>
        <v>0</v>
      </c>
      <c r="M13" s="516">
        <f t="shared" si="2"/>
        <v>0</v>
      </c>
    </row>
    <row r="14" spans="1:13" ht="18.75" customHeight="1">
      <c r="A14" s="513" t="s">
        <v>7</v>
      </c>
      <c r="B14" s="794" t="s">
        <v>12</v>
      </c>
      <c r="C14" s="795"/>
      <c r="D14" s="795"/>
      <c r="E14" s="260">
        <f>+Invoice!E14</f>
        <v>0</v>
      </c>
      <c r="F14" s="254">
        <f>+Invoice!F14</f>
        <v>0</v>
      </c>
      <c r="G14" s="255">
        <f>'Monthly Tracking'!G14</f>
        <v>0</v>
      </c>
      <c r="H14" s="256">
        <f>'Monthly Tracking'!H14</f>
        <v>0</v>
      </c>
      <c r="I14" s="257">
        <f>'Monthly Tracking'!I14</f>
        <v>0</v>
      </c>
      <c r="J14" s="258">
        <f t="shared" si="0"/>
        <v>0</v>
      </c>
      <c r="K14" s="259">
        <f t="shared" si="3"/>
        <v>0</v>
      </c>
      <c r="L14" s="514">
        <f t="shared" si="1"/>
        <v>0</v>
      </c>
      <c r="M14" s="516">
        <f t="shared" si="2"/>
        <v>0</v>
      </c>
    </row>
    <row r="15" spans="1:13" ht="18.75" customHeight="1">
      <c r="A15" s="513" t="s">
        <v>9</v>
      </c>
      <c r="B15" s="794" t="s">
        <v>13</v>
      </c>
      <c r="C15" s="795"/>
      <c r="D15" s="795"/>
      <c r="E15" s="260">
        <f>+Invoice!E15</f>
        <v>0</v>
      </c>
      <c r="F15" s="254">
        <f>+Invoice!F15</f>
        <v>0</v>
      </c>
      <c r="G15" s="255">
        <f>'Monthly Tracking'!G15</f>
        <v>0</v>
      </c>
      <c r="H15" s="256">
        <f>'Monthly Tracking'!H15</f>
        <v>0</v>
      </c>
      <c r="I15" s="257">
        <f>'Monthly Tracking'!I15</f>
        <v>0</v>
      </c>
      <c r="J15" s="258">
        <f t="shared" si="0"/>
        <v>0</v>
      </c>
      <c r="K15" s="259">
        <f t="shared" si="3"/>
        <v>0</v>
      </c>
      <c r="L15" s="514">
        <f t="shared" si="1"/>
        <v>0</v>
      </c>
      <c r="M15" s="516">
        <f t="shared" si="2"/>
        <v>0</v>
      </c>
    </row>
    <row r="16" spans="1:13" ht="18.75" customHeight="1">
      <c r="A16" s="513" t="s">
        <v>11</v>
      </c>
      <c r="B16" s="794" t="s">
        <v>19</v>
      </c>
      <c r="C16" s="795"/>
      <c r="D16" s="795"/>
      <c r="E16" s="260">
        <f>+Invoice!E16</f>
        <v>0</v>
      </c>
      <c r="F16" s="254">
        <f>+Invoice!F16</f>
        <v>0</v>
      </c>
      <c r="G16" s="255">
        <f>'Monthly Tracking'!G16</f>
        <v>0</v>
      </c>
      <c r="H16" s="256">
        <f>'Monthly Tracking'!H16</f>
        <v>0</v>
      </c>
      <c r="I16" s="257">
        <f>'Monthly Tracking'!I16</f>
        <v>0</v>
      </c>
      <c r="J16" s="258">
        <f t="shared" si="0"/>
        <v>0</v>
      </c>
      <c r="K16" s="259">
        <f t="shared" si="3"/>
        <v>0</v>
      </c>
      <c r="L16" s="514">
        <f t="shared" si="1"/>
        <v>0</v>
      </c>
      <c r="M16" s="516">
        <f t="shared" si="2"/>
        <v>0</v>
      </c>
    </row>
    <row r="17" spans="1:13" ht="18.75" customHeight="1">
      <c r="A17" s="513" t="s">
        <v>29</v>
      </c>
      <c r="B17" s="794" t="s">
        <v>30</v>
      </c>
      <c r="C17" s="795"/>
      <c r="D17" s="795"/>
      <c r="E17" s="260">
        <f>+Invoice!E17</f>
        <v>0</v>
      </c>
      <c r="F17" s="254">
        <f>+Invoice!F17</f>
        <v>0</v>
      </c>
      <c r="G17" s="255">
        <f>'Monthly Tracking'!G17</f>
        <v>0</v>
      </c>
      <c r="H17" s="256">
        <f>'Monthly Tracking'!H17</f>
        <v>0</v>
      </c>
      <c r="I17" s="257">
        <f>'Monthly Tracking'!I17</f>
        <v>0</v>
      </c>
      <c r="J17" s="258">
        <f t="shared" si="0"/>
        <v>0</v>
      </c>
      <c r="K17" s="259">
        <f t="shared" si="3"/>
        <v>0</v>
      </c>
      <c r="L17" s="514">
        <f t="shared" si="1"/>
        <v>0</v>
      </c>
      <c r="M17" s="516">
        <f t="shared" si="2"/>
        <v>0</v>
      </c>
    </row>
    <row r="18" spans="1:13" ht="18.75" customHeight="1">
      <c r="A18" s="513" t="s">
        <v>14</v>
      </c>
      <c r="B18" s="794" t="s">
        <v>31</v>
      </c>
      <c r="C18" s="795"/>
      <c r="D18" s="795"/>
      <c r="E18" s="260">
        <f>+Invoice!E18</f>
        <v>0</v>
      </c>
      <c r="F18" s="254">
        <f>+Invoice!F18</f>
        <v>0</v>
      </c>
      <c r="G18" s="255">
        <f>'Monthly Tracking'!G18</f>
        <v>0</v>
      </c>
      <c r="H18" s="256">
        <f>'Monthly Tracking'!H18</f>
        <v>0</v>
      </c>
      <c r="I18" s="257">
        <f>'Monthly Tracking'!I18</f>
        <v>0</v>
      </c>
      <c r="J18" s="258">
        <f t="shared" si="0"/>
        <v>0</v>
      </c>
      <c r="K18" s="259">
        <f t="shared" si="3"/>
        <v>0</v>
      </c>
      <c r="L18" s="514">
        <f t="shared" si="1"/>
        <v>0</v>
      </c>
      <c r="M18" s="516">
        <f t="shared" si="2"/>
        <v>0</v>
      </c>
    </row>
    <row r="19" spans="1:13" ht="18.75" customHeight="1">
      <c r="A19" s="513" t="s">
        <v>15</v>
      </c>
      <c r="B19" s="794" t="s">
        <v>17</v>
      </c>
      <c r="C19" s="795"/>
      <c r="D19" s="795"/>
      <c r="E19" s="260">
        <f>+Invoice!E19</f>
        <v>0</v>
      </c>
      <c r="F19" s="254">
        <f>+Invoice!F19</f>
        <v>0</v>
      </c>
      <c r="G19" s="255">
        <f>'Monthly Tracking'!G19</f>
        <v>0</v>
      </c>
      <c r="H19" s="256">
        <f>'Monthly Tracking'!H19</f>
        <v>0</v>
      </c>
      <c r="I19" s="257">
        <f>'Monthly Tracking'!I19</f>
        <v>0</v>
      </c>
      <c r="J19" s="258">
        <f t="shared" si="0"/>
        <v>0</v>
      </c>
      <c r="K19" s="259">
        <f t="shared" si="3"/>
        <v>0</v>
      </c>
      <c r="L19" s="514">
        <f t="shared" si="1"/>
        <v>0</v>
      </c>
      <c r="M19" s="516">
        <f t="shared" si="2"/>
        <v>0</v>
      </c>
    </row>
    <row r="20" spans="1:13" ht="18.75" customHeight="1">
      <c r="A20" s="513" t="s">
        <v>16</v>
      </c>
      <c r="B20" s="794" t="s">
        <v>161</v>
      </c>
      <c r="C20" s="795"/>
      <c r="D20" s="795"/>
      <c r="E20" s="260">
        <f>+Invoice!E20</f>
        <v>0</v>
      </c>
      <c r="F20" s="254">
        <f>+Invoice!F20</f>
        <v>0</v>
      </c>
      <c r="G20" s="255">
        <f>'Monthly Tracking'!G20</f>
        <v>0</v>
      </c>
      <c r="H20" s="256">
        <f>'Monthly Tracking'!H20</f>
        <v>0</v>
      </c>
      <c r="I20" s="257">
        <f>'Monthly Tracking'!I20</f>
        <v>0</v>
      </c>
      <c r="J20" s="258">
        <f t="shared" si="0"/>
        <v>0</v>
      </c>
      <c r="K20" s="259">
        <f t="shared" si="3"/>
        <v>0</v>
      </c>
      <c r="L20" s="514">
        <f t="shared" si="1"/>
        <v>0</v>
      </c>
      <c r="M20" s="516">
        <f t="shared" si="2"/>
        <v>0</v>
      </c>
    </row>
    <row r="21" spans="1:13" ht="18.75" customHeight="1">
      <c r="A21" s="513" t="s">
        <v>18</v>
      </c>
      <c r="B21" s="801" t="s">
        <v>163</v>
      </c>
      <c r="C21" s="801"/>
      <c r="D21" s="794"/>
      <c r="E21" s="260">
        <f>+Invoice!E21</f>
        <v>0</v>
      </c>
      <c r="F21" s="254">
        <f>+Invoice!F21</f>
        <v>0</v>
      </c>
      <c r="G21" s="255">
        <f>'Monthly Tracking'!G21</f>
        <v>0</v>
      </c>
      <c r="H21" s="256">
        <f>'Monthly Tracking'!H21</f>
        <v>0</v>
      </c>
      <c r="I21" s="257">
        <f>'Monthly Tracking'!I21</f>
        <v>0</v>
      </c>
      <c r="J21" s="258">
        <f t="shared" si="0"/>
        <v>0</v>
      </c>
      <c r="K21" s="259">
        <f t="shared" si="3"/>
        <v>0</v>
      </c>
      <c r="L21" s="514">
        <f t="shared" si="1"/>
        <v>0</v>
      </c>
      <c r="M21" s="516">
        <f t="shared" si="2"/>
        <v>0</v>
      </c>
    </row>
    <row r="22" spans="1:13" ht="18.75" customHeight="1">
      <c r="A22" s="513" t="s">
        <v>20</v>
      </c>
      <c r="B22" s="801" t="s">
        <v>165</v>
      </c>
      <c r="C22" s="801"/>
      <c r="D22" s="794"/>
      <c r="E22" s="260">
        <f>+Invoice!E22</f>
        <v>0</v>
      </c>
      <c r="F22" s="254">
        <f>+Invoice!F22</f>
        <v>0</v>
      </c>
      <c r="G22" s="255">
        <f>'Monthly Tracking'!G22</f>
        <v>0</v>
      </c>
      <c r="H22" s="256">
        <f>'Monthly Tracking'!H22</f>
        <v>0</v>
      </c>
      <c r="I22" s="257">
        <f>'Monthly Tracking'!I22</f>
        <v>0</v>
      </c>
      <c r="J22" s="258">
        <f t="shared" si="0"/>
        <v>0</v>
      </c>
      <c r="K22" s="259">
        <f t="shared" si="3"/>
        <v>0</v>
      </c>
      <c r="L22" s="514">
        <f t="shared" si="1"/>
        <v>0</v>
      </c>
      <c r="M22" s="516">
        <f t="shared" si="2"/>
        <v>0</v>
      </c>
    </row>
    <row r="23" spans="1:13" ht="18.75" customHeight="1">
      <c r="A23" s="513" t="s">
        <v>21</v>
      </c>
      <c r="B23" s="794" t="s">
        <v>167</v>
      </c>
      <c r="C23" s="795"/>
      <c r="D23" s="795"/>
      <c r="E23" s="260">
        <f>+Invoice!E23</f>
        <v>0</v>
      </c>
      <c r="F23" s="254">
        <f>+Invoice!F23</f>
        <v>0</v>
      </c>
      <c r="G23" s="255">
        <f>'Monthly Tracking'!G23</f>
        <v>0</v>
      </c>
      <c r="H23" s="256">
        <f>'Monthly Tracking'!H23</f>
        <v>0</v>
      </c>
      <c r="I23" s="257">
        <f>'Monthly Tracking'!I23</f>
        <v>0</v>
      </c>
      <c r="J23" s="258">
        <f t="shared" si="0"/>
        <v>0</v>
      </c>
      <c r="K23" s="259">
        <f t="shared" si="3"/>
        <v>0</v>
      </c>
      <c r="L23" s="514">
        <f t="shared" si="1"/>
        <v>0</v>
      </c>
      <c r="M23" s="516">
        <f t="shared" si="2"/>
        <v>0</v>
      </c>
    </row>
    <row r="24" spans="1:13" ht="18.75" customHeight="1">
      <c r="A24" s="513" t="s">
        <v>23</v>
      </c>
      <c r="B24" s="794" t="s">
        <v>28</v>
      </c>
      <c r="C24" s="795"/>
      <c r="D24" s="795"/>
      <c r="E24" s="260">
        <f>+Invoice!E24</f>
        <v>0</v>
      </c>
      <c r="F24" s="254">
        <f>+Invoice!F24</f>
        <v>0</v>
      </c>
      <c r="G24" s="255">
        <f>'Monthly Tracking'!G24</f>
        <v>0</v>
      </c>
      <c r="H24" s="256">
        <f>'Monthly Tracking'!H24</f>
        <v>0</v>
      </c>
      <c r="I24" s="257">
        <f>'Monthly Tracking'!I24</f>
        <v>0</v>
      </c>
      <c r="J24" s="258">
        <f t="shared" si="0"/>
        <v>0</v>
      </c>
      <c r="K24" s="259">
        <f t="shared" si="3"/>
        <v>0</v>
      </c>
      <c r="L24" s="514">
        <f t="shared" si="1"/>
        <v>0</v>
      </c>
      <c r="M24" s="516">
        <f t="shared" si="2"/>
        <v>0</v>
      </c>
    </row>
    <row r="25" spans="1:13" ht="18.75" customHeight="1">
      <c r="A25" s="513" t="s">
        <v>24</v>
      </c>
      <c r="B25" s="794" t="s">
        <v>133</v>
      </c>
      <c r="C25" s="795"/>
      <c r="D25" s="795"/>
      <c r="E25" s="260">
        <f>+Invoice!E25</f>
        <v>0</v>
      </c>
      <c r="F25" s="254">
        <f>+Invoice!F25</f>
        <v>0</v>
      </c>
      <c r="G25" s="255">
        <f>'Monthly Tracking'!G25</f>
        <v>0</v>
      </c>
      <c r="H25" s="256">
        <f>'Monthly Tracking'!H25</f>
        <v>0</v>
      </c>
      <c r="I25" s="257">
        <f>'Monthly Tracking'!I25</f>
        <v>0</v>
      </c>
      <c r="J25" s="258">
        <f t="shared" si="0"/>
        <v>0</v>
      </c>
      <c r="K25" s="259">
        <f t="shared" si="3"/>
        <v>0</v>
      </c>
      <c r="L25" s="514">
        <f t="shared" si="1"/>
        <v>0</v>
      </c>
      <c r="M25" s="516">
        <f t="shared" si="2"/>
        <v>0</v>
      </c>
    </row>
    <row r="26" spans="1:13" ht="18.75" customHeight="1">
      <c r="A26" s="513" t="s">
        <v>25</v>
      </c>
      <c r="B26" s="794" t="s">
        <v>171</v>
      </c>
      <c r="C26" s="795"/>
      <c r="D26" s="795"/>
      <c r="E26" s="260">
        <f>+Invoice!E26</f>
        <v>0</v>
      </c>
      <c r="F26" s="254">
        <f>+Invoice!F26</f>
        <v>0</v>
      </c>
      <c r="G26" s="255">
        <f>'Monthly Tracking'!G26</f>
        <v>0</v>
      </c>
      <c r="H26" s="256">
        <f>'Monthly Tracking'!H26</f>
        <v>0</v>
      </c>
      <c r="I26" s="257">
        <f>'Monthly Tracking'!I26</f>
        <v>0</v>
      </c>
      <c r="J26" s="258">
        <f t="shared" si="0"/>
        <v>0</v>
      </c>
      <c r="K26" s="259">
        <f t="shared" si="3"/>
        <v>0</v>
      </c>
      <c r="L26" s="514">
        <f t="shared" si="1"/>
        <v>0</v>
      </c>
      <c r="M26" s="516">
        <f t="shared" si="2"/>
        <v>0</v>
      </c>
    </row>
    <row r="27" spans="1:13" ht="18.75" customHeight="1">
      <c r="A27" s="513" t="s">
        <v>26</v>
      </c>
      <c r="B27" s="794" t="s">
        <v>22</v>
      </c>
      <c r="C27" s="795"/>
      <c r="D27" s="795"/>
      <c r="E27" s="260">
        <f>+Invoice!E27</f>
        <v>0</v>
      </c>
      <c r="F27" s="254">
        <f>+Invoice!F27</f>
        <v>0</v>
      </c>
      <c r="G27" s="255">
        <f>'Monthly Tracking'!G27</f>
        <v>0</v>
      </c>
      <c r="H27" s="256">
        <f>'Monthly Tracking'!H27</f>
        <v>0</v>
      </c>
      <c r="I27" s="257">
        <f>'Monthly Tracking'!I27</f>
        <v>0</v>
      </c>
      <c r="J27" s="258">
        <f t="shared" si="0"/>
        <v>0</v>
      </c>
      <c r="K27" s="259">
        <f t="shared" si="3"/>
        <v>0</v>
      </c>
      <c r="L27" s="514">
        <f t="shared" si="1"/>
        <v>0</v>
      </c>
      <c r="M27" s="516">
        <f t="shared" si="2"/>
        <v>0</v>
      </c>
    </row>
    <row r="28" spans="1:13" ht="18.75" customHeight="1">
      <c r="A28" s="513" t="s">
        <v>27</v>
      </c>
      <c r="B28" s="794" t="s">
        <v>88</v>
      </c>
      <c r="C28" s="795"/>
      <c r="D28" s="795"/>
      <c r="E28" s="260">
        <f>+Invoice!E28</f>
        <v>0</v>
      </c>
      <c r="F28" s="254">
        <f>+Invoice!F28</f>
        <v>0</v>
      </c>
      <c r="G28" s="255">
        <f>'Monthly Tracking'!G28</f>
        <v>0</v>
      </c>
      <c r="H28" s="256">
        <f>'Monthly Tracking'!H28</f>
        <v>0</v>
      </c>
      <c r="I28" s="257">
        <f>'Monthly Tracking'!I28</f>
        <v>0</v>
      </c>
      <c r="J28" s="258">
        <f t="shared" si="0"/>
        <v>0</v>
      </c>
      <c r="K28" s="259">
        <f t="shared" si="3"/>
        <v>0</v>
      </c>
      <c r="L28" s="514">
        <f t="shared" si="1"/>
        <v>0</v>
      </c>
      <c r="M28" s="516">
        <f t="shared" si="2"/>
        <v>0</v>
      </c>
    </row>
    <row r="29" spans="1:13" ht="18.75" customHeight="1">
      <c r="A29" s="513" t="s">
        <v>134</v>
      </c>
      <c r="B29" s="794" t="s">
        <v>135</v>
      </c>
      <c r="C29" s="795"/>
      <c r="D29" s="795"/>
      <c r="E29" s="260">
        <f>+Invoice!E29</f>
        <v>0</v>
      </c>
      <c r="F29" s="254">
        <f>+Invoice!F29</f>
        <v>0</v>
      </c>
      <c r="G29" s="255">
        <f>'Monthly Tracking'!G29</f>
        <v>0</v>
      </c>
      <c r="H29" s="256">
        <f>'Monthly Tracking'!H29</f>
        <v>0</v>
      </c>
      <c r="I29" s="257">
        <f>'Monthly Tracking'!I29</f>
        <v>0</v>
      </c>
      <c r="J29" s="258">
        <f t="shared" si="0"/>
        <v>0</v>
      </c>
      <c r="K29" s="259">
        <f t="shared" si="3"/>
        <v>0</v>
      </c>
      <c r="L29" s="514">
        <f t="shared" si="1"/>
        <v>0</v>
      </c>
      <c r="M29" s="516">
        <f t="shared" si="2"/>
        <v>0</v>
      </c>
    </row>
    <row r="30" spans="1:13" ht="18.75" customHeight="1" thickBot="1">
      <c r="A30" s="513"/>
      <c r="B30" s="794"/>
      <c r="C30" s="795"/>
      <c r="D30" s="795"/>
      <c r="E30" s="261"/>
      <c r="F30" s="262"/>
      <c r="G30" s="263">
        <f>'Monthly Tracking'!G30</f>
        <v>0</v>
      </c>
      <c r="H30" s="264">
        <f>'Monthly Tracking'!H30</f>
        <v>0</v>
      </c>
      <c r="I30" s="265">
        <f>'Monthly Tracking'!I30</f>
        <v>0</v>
      </c>
      <c r="J30" s="266">
        <f t="shared" si="0"/>
        <v>0</v>
      </c>
      <c r="K30" s="267">
        <f t="shared" si="3"/>
        <v>0</v>
      </c>
      <c r="L30" s="517">
        <f t="shared" si="1"/>
        <v>0</v>
      </c>
      <c r="M30" s="518">
        <f t="shared" si="2"/>
        <v>0</v>
      </c>
    </row>
    <row r="31" spans="1:17" s="321" customFormat="1" ht="16.5" thickBot="1">
      <c r="A31" s="519"/>
      <c r="B31" s="519"/>
      <c r="C31" s="519" t="s">
        <v>63</v>
      </c>
      <c r="D31" s="520"/>
      <c r="E31" s="521">
        <f aca="true" t="shared" si="4" ref="E31:M31">SUM(E9:E30)</f>
        <v>0</v>
      </c>
      <c r="F31" s="521">
        <f t="shared" si="4"/>
        <v>0</v>
      </c>
      <c r="G31" s="521">
        <f t="shared" si="4"/>
        <v>0</v>
      </c>
      <c r="H31" s="521">
        <f t="shared" si="4"/>
        <v>0</v>
      </c>
      <c r="I31" s="521">
        <f t="shared" si="4"/>
        <v>0</v>
      </c>
      <c r="J31" s="521">
        <f t="shared" si="4"/>
        <v>0</v>
      </c>
      <c r="K31" s="521">
        <f>SUM(K9:K30)</f>
        <v>0</v>
      </c>
      <c r="L31" s="521">
        <f t="shared" si="4"/>
        <v>0</v>
      </c>
      <c r="M31" s="522">
        <f t="shared" si="4"/>
        <v>0</v>
      </c>
      <c r="P31" s="385"/>
      <c r="Q31" s="385"/>
    </row>
    <row r="32" spans="1:17" s="321" customFormat="1" ht="15.75" thickTop="1">
      <c r="A32" s="4"/>
      <c r="B32" s="4"/>
      <c r="C32" s="4"/>
      <c r="D32" s="5"/>
      <c r="E32" s="2"/>
      <c r="F32" s="2"/>
      <c r="G32" s="2"/>
      <c r="H32" s="2"/>
      <c r="I32" s="2"/>
      <c r="J32" s="2"/>
      <c r="K32" s="2"/>
      <c r="L32" s="2"/>
      <c r="M32" s="2"/>
      <c r="P32" s="385"/>
      <c r="Q32" s="385"/>
    </row>
    <row r="33" spans="1:17" s="381" customFormat="1" ht="15.75">
      <c r="A33" s="6"/>
      <c r="B33" s="7" t="s">
        <v>83</v>
      </c>
      <c r="C33" s="7"/>
      <c r="D33" s="7"/>
      <c r="E33" s="7"/>
      <c r="F33" s="8"/>
      <c r="G33" s="490">
        <v>0</v>
      </c>
      <c r="H33" s="491">
        <v>0</v>
      </c>
      <c r="I33" s="492">
        <v>0</v>
      </c>
      <c r="J33" s="193">
        <f>SUM(H33:I33)</f>
        <v>0</v>
      </c>
      <c r="K33" s="193">
        <f>SUM(G33:I33)</f>
        <v>0</v>
      </c>
      <c r="L33" s="193"/>
      <c r="M33" s="194"/>
      <c r="P33" s="386"/>
      <c r="Q33" s="386"/>
    </row>
    <row r="34" spans="1:17" s="371" customFormat="1" ht="19.5" thickBot="1">
      <c r="A34" s="195"/>
      <c r="B34" s="802"/>
      <c r="C34" s="802"/>
      <c r="D34" s="802"/>
      <c r="E34" s="802"/>
      <c r="F34" s="268" t="s">
        <v>77</v>
      </c>
      <c r="G34" s="269">
        <f>+G31-G33</f>
        <v>0</v>
      </c>
      <c r="H34" s="269">
        <f>+H31-H33</f>
        <v>0</v>
      </c>
      <c r="I34" s="269">
        <f>+I31-I33</f>
        <v>0</v>
      </c>
      <c r="J34" s="269">
        <f aca="true" t="shared" si="5" ref="J34">+J31-J33</f>
        <v>0</v>
      </c>
      <c r="K34" s="269">
        <f>+K31-K33</f>
        <v>0</v>
      </c>
      <c r="L34" s="270">
        <f>+E31-G34</f>
        <v>0</v>
      </c>
      <c r="M34" s="270">
        <f>+F31-J34</f>
        <v>0</v>
      </c>
      <c r="P34" s="387"/>
      <c r="Q34" s="387"/>
    </row>
    <row r="35" spans="1:17" s="371" customFormat="1" ht="19.5" thickTop="1">
      <c r="A35" s="195"/>
      <c r="B35" s="802"/>
      <c r="C35" s="802"/>
      <c r="D35" s="802"/>
      <c r="E35" s="802"/>
      <c r="F35" s="9"/>
      <c r="G35" s="9"/>
      <c r="H35" s="9"/>
      <c r="I35" s="9"/>
      <c r="J35" s="9"/>
      <c r="K35" s="9"/>
      <c r="L35" s="10"/>
      <c r="M35" s="10"/>
      <c r="P35" s="387"/>
      <c r="Q35" s="387"/>
    </row>
    <row r="36" spans="1:18" s="381" customFormat="1" ht="18.75">
      <c r="A36" s="196"/>
      <c r="B36" s="802"/>
      <c r="C36" s="802"/>
      <c r="D36" s="802"/>
      <c r="E36" s="802"/>
      <c r="F36" s="11"/>
      <c r="G36" s="9"/>
      <c r="H36" s="273" t="s">
        <v>65</v>
      </c>
      <c r="I36" s="274"/>
      <c r="J36" s="274"/>
      <c r="K36" s="275">
        <f>+F31+E31</f>
        <v>0</v>
      </c>
      <c r="L36" s="276"/>
      <c r="M36" s="11"/>
      <c r="Q36" s="386"/>
      <c r="R36" s="386"/>
    </row>
    <row r="37" spans="1:18" s="381" customFormat="1" ht="18.75">
      <c r="A37" s="196"/>
      <c r="B37" s="802"/>
      <c r="C37" s="802"/>
      <c r="D37" s="802"/>
      <c r="E37" s="802"/>
      <c r="F37" s="11"/>
      <c r="G37" s="9"/>
      <c r="H37" s="277" t="s">
        <v>66</v>
      </c>
      <c r="I37" s="278"/>
      <c r="J37" s="278"/>
      <c r="K37" s="279">
        <f>+K34</f>
        <v>0</v>
      </c>
      <c r="L37" s="280"/>
      <c r="M37" s="11"/>
      <c r="Q37" s="386"/>
      <c r="R37" s="386"/>
    </row>
    <row r="38" spans="1:18" s="381" customFormat="1" ht="18.75">
      <c r="A38" s="196"/>
      <c r="B38" s="802"/>
      <c r="C38" s="802"/>
      <c r="D38" s="802"/>
      <c r="E38" s="802"/>
      <c r="F38" s="11"/>
      <c r="G38" s="9"/>
      <c r="H38" s="277" t="s">
        <v>68</v>
      </c>
      <c r="I38" s="278"/>
      <c r="J38" s="278"/>
      <c r="K38" s="279">
        <f>+K36-K37</f>
        <v>0</v>
      </c>
      <c r="L38" s="281"/>
      <c r="M38" s="11"/>
      <c r="Q38" s="386"/>
      <c r="R38" s="386"/>
    </row>
    <row r="39" spans="1:18" s="381" customFormat="1" ht="18.75">
      <c r="A39" s="196"/>
      <c r="B39" s="493"/>
      <c r="C39" s="493"/>
      <c r="D39" s="493"/>
      <c r="E39" s="493"/>
      <c r="F39" s="11"/>
      <c r="G39" s="9"/>
      <c r="H39" s="277"/>
      <c r="I39" s="278"/>
      <c r="J39" s="278"/>
      <c r="K39" s="279"/>
      <c r="L39" s="281"/>
      <c r="M39" s="11"/>
      <c r="Q39" s="386"/>
      <c r="R39" s="386"/>
    </row>
    <row r="40" spans="1:18" s="381" customFormat="1" ht="18.75">
      <c r="A40" s="196"/>
      <c r="B40" s="11"/>
      <c r="C40" s="11"/>
      <c r="D40" s="11"/>
      <c r="E40" s="11"/>
      <c r="F40" s="11"/>
      <c r="G40" s="12"/>
      <c r="H40" s="282" t="s">
        <v>70</v>
      </c>
      <c r="I40" s="271"/>
      <c r="J40" s="271"/>
      <c r="K40" s="283">
        <f>_xlfn.IFERROR(K37/K36,0)</f>
        <v>0</v>
      </c>
      <c r="L40" s="281"/>
      <c r="M40" s="12"/>
      <c r="N40" s="389"/>
      <c r="Q40" s="386"/>
      <c r="R40" s="386"/>
    </row>
    <row r="41" spans="1:18" s="389" customFormat="1" ht="18.75">
      <c r="A41" s="197"/>
      <c r="B41" s="12"/>
      <c r="C41" s="12"/>
      <c r="D41" s="12"/>
      <c r="E41" s="12"/>
      <c r="F41" s="12"/>
      <c r="G41" s="9"/>
      <c r="H41" s="282" t="s">
        <v>69</v>
      </c>
      <c r="I41" s="271"/>
      <c r="J41" s="271"/>
      <c r="K41" s="283">
        <f>_xlfn.IFERROR(K38/K36,0)</f>
        <v>0</v>
      </c>
      <c r="L41" s="281"/>
      <c r="M41" s="13"/>
      <c r="N41" s="391"/>
      <c r="Q41" s="390"/>
      <c r="R41" s="390"/>
    </row>
    <row r="42" spans="1:38" s="371" customFormat="1" ht="18.75">
      <c r="A42" s="198"/>
      <c r="B42" s="9"/>
      <c r="C42" s="9"/>
      <c r="D42" s="9"/>
      <c r="E42" s="9"/>
      <c r="F42" s="9"/>
      <c r="G42" s="14"/>
      <c r="H42" s="284"/>
      <c r="I42" s="285"/>
      <c r="J42" s="286"/>
      <c r="K42" s="272"/>
      <c r="L42" s="294" t="s">
        <v>230</v>
      </c>
      <c r="M42" s="14"/>
      <c r="N42" s="387"/>
      <c r="O42" s="391"/>
      <c r="P42" s="391"/>
      <c r="Q42" s="391"/>
      <c r="R42" s="391"/>
      <c r="S42" s="391"/>
      <c r="T42" s="391"/>
      <c r="U42" s="391"/>
      <c r="V42" s="391"/>
      <c r="W42" s="391"/>
      <c r="X42" s="391"/>
      <c r="Y42" s="391"/>
      <c r="Z42" s="391"/>
      <c r="AA42" s="391"/>
      <c r="AB42" s="391"/>
      <c r="AC42" s="391"/>
      <c r="AD42" s="391"/>
      <c r="AE42" s="392"/>
      <c r="AF42" s="392"/>
      <c r="AG42" s="392"/>
      <c r="AH42" s="392"/>
      <c r="AI42" s="392"/>
      <c r="AJ42" s="392"/>
      <c r="AK42" s="392"/>
      <c r="AL42" s="392"/>
    </row>
    <row r="43" spans="1:38" s="371" customFormat="1" ht="18.75">
      <c r="A43" s="198"/>
      <c r="B43" s="9"/>
      <c r="C43" s="9"/>
      <c r="D43" s="9"/>
      <c r="E43" s="9"/>
      <c r="F43" s="9"/>
      <c r="G43" s="14"/>
      <c r="H43" s="287" t="s">
        <v>240</v>
      </c>
      <c r="I43" s="285"/>
      <c r="J43" s="286"/>
      <c r="K43" s="288">
        <f>_xlfn.IFERROR((G34+K27)/K34,0)</f>
        <v>0</v>
      </c>
      <c r="L43" s="294" t="s">
        <v>227</v>
      </c>
      <c r="M43" s="14"/>
      <c r="N43" s="387"/>
      <c r="O43" s="391"/>
      <c r="P43" s="391"/>
      <c r="Q43" s="391"/>
      <c r="R43" s="391"/>
      <c r="S43" s="391"/>
      <c r="T43" s="391"/>
      <c r="U43" s="391"/>
      <c r="V43" s="391"/>
      <c r="W43" s="391"/>
      <c r="X43" s="391"/>
      <c r="Y43" s="391"/>
      <c r="Z43" s="391"/>
      <c r="AA43" s="391"/>
      <c r="AB43" s="391"/>
      <c r="AC43" s="391"/>
      <c r="AD43" s="391"/>
      <c r="AE43" s="392"/>
      <c r="AF43" s="392"/>
      <c r="AG43" s="392"/>
      <c r="AH43" s="392"/>
      <c r="AI43" s="392"/>
      <c r="AJ43" s="392"/>
      <c r="AK43" s="392"/>
      <c r="AL43" s="392"/>
    </row>
    <row r="44" spans="1:14" s="387" customFormat="1" ht="18.75">
      <c r="A44" s="199"/>
      <c r="B44" s="14"/>
      <c r="C44" s="14"/>
      <c r="D44" s="14"/>
      <c r="E44" s="14"/>
      <c r="F44" s="14"/>
      <c r="G44" s="15"/>
      <c r="H44" s="287" t="s">
        <v>224</v>
      </c>
      <c r="I44" s="289"/>
      <c r="J44" s="289"/>
      <c r="K44" s="290">
        <f>_xlfn.IFERROR(G34/K34,0)</f>
        <v>0</v>
      </c>
      <c r="L44" s="294" t="s">
        <v>228</v>
      </c>
      <c r="M44" s="15"/>
      <c r="N44" s="393"/>
    </row>
    <row r="45" spans="1:13" s="393" customFormat="1" ht="15.75">
      <c r="A45" s="200"/>
      <c r="B45" s="15"/>
      <c r="C45" s="15"/>
      <c r="D45" s="15"/>
      <c r="E45" s="15"/>
      <c r="F45" s="15"/>
      <c r="G45" s="15"/>
      <c r="H45" s="287" t="s">
        <v>225</v>
      </c>
      <c r="I45" s="523"/>
      <c r="J45" s="289"/>
      <c r="K45" s="290">
        <f>_xlfn.IFERROR(J34/K34,0)</f>
        <v>0</v>
      </c>
      <c r="L45" s="295"/>
      <c r="M45" s="15"/>
    </row>
    <row r="46" spans="1:14" s="393" customFormat="1" ht="15.75">
      <c r="A46" s="200"/>
      <c r="B46" s="15"/>
      <c r="C46" s="15"/>
      <c r="D46" s="15"/>
      <c r="E46" s="15"/>
      <c r="F46" s="15"/>
      <c r="G46" s="15"/>
      <c r="H46" s="291" t="s">
        <v>226</v>
      </c>
      <c r="I46" s="292"/>
      <c r="J46" s="292"/>
      <c r="K46" s="293">
        <f>_xlfn.IFERROR(H34/K34,0)</f>
        <v>0</v>
      </c>
      <c r="L46" s="296" t="s">
        <v>229</v>
      </c>
      <c r="M46" s="16"/>
      <c r="N46" s="494"/>
    </row>
    <row r="47" spans="1:13" s="394" customFormat="1" ht="15">
      <c r="A47" s="18"/>
      <c r="B47" s="18"/>
      <c r="C47" s="18"/>
      <c r="D47" s="18"/>
      <c r="E47" s="18"/>
      <c r="F47" s="18"/>
      <c r="G47" s="18"/>
      <c r="H47" s="18"/>
      <c r="I47" s="18"/>
      <c r="J47" s="18"/>
      <c r="K47" s="18"/>
      <c r="L47" s="18"/>
      <c r="M47" s="18"/>
    </row>
    <row r="48" spans="1:16" s="394" customFormat="1" ht="21">
      <c r="A48" s="19"/>
      <c r="B48" s="19"/>
      <c r="C48" s="19"/>
      <c r="D48" s="18"/>
      <c r="E48" s="18"/>
      <c r="F48" s="18"/>
      <c r="G48" s="18"/>
      <c r="H48" s="123"/>
      <c r="I48" s="123"/>
      <c r="J48" s="123"/>
      <c r="K48" s="124"/>
      <c r="L48" s="120"/>
      <c r="M48" s="18"/>
      <c r="O48" s="331"/>
      <c r="P48" s="331"/>
    </row>
    <row r="49" spans="1:16" s="394" customFormat="1" ht="21">
      <c r="A49" s="18"/>
      <c r="B49" s="18"/>
      <c r="C49" s="18"/>
      <c r="D49" s="18"/>
      <c r="E49" s="18"/>
      <c r="F49" s="18"/>
      <c r="G49" s="18"/>
      <c r="H49" s="123"/>
      <c r="I49" s="123"/>
      <c r="J49" s="123"/>
      <c r="K49" s="124"/>
      <c r="L49" s="120"/>
      <c r="M49" s="18"/>
      <c r="O49" s="331"/>
      <c r="P49" s="331"/>
    </row>
    <row r="50" spans="1:16" s="394" customFormat="1" ht="21">
      <c r="A50" s="18"/>
      <c r="B50" s="18"/>
      <c r="C50" s="18"/>
      <c r="D50" s="18"/>
      <c r="E50" s="18"/>
      <c r="F50" s="18"/>
      <c r="G50" s="18"/>
      <c r="H50" s="123"/>
      <c r="I50" s="123"/>
      <c r="J50" s="120"/>
      <c r="K50" s="124"/>
      <c r="L50" s="120"/>
      <c r="M50" s="18"/>
      <c r="O50" s="331"/>
      <c r="P50" s="331"/>
    </row>
    <row r="51" spans="1:17" s="394" customFormat="1" ht="15">
      <c r="A51" s="18"/>
      <c r="B51" s="18"/>
      <c r="C51" s="18"/>
      <c r="D51" s="18"/>
      <c r="E51" s="18"/>
      <c r="F51" s="18"/>
      <c r="G51" s="120"/>
      <c r="H51" s="120"/>
      <c r="I51" s="120"/>
      <c r="J51" s="120"/>
      <c r="K51" s="120"/>
      <c r="L51" s="120"/>
      <c r="M51" s="120"/>
      <c r="N51" s="395"/>
      <c r="P51" s="331"/>
      <c r="Q51" s="331"/>
    </row>
    <row r="52" spans="1:12" s="395" customFormat="1" ht="15.75">
      <c r="A52" s="495"/>
      <c r="B52" s="495"/>
      <c r="C52" s="495"/>
      <c r="D52" s="496"/>
      <c r="H52" s="497"/>
      <c r="I52" s="497"/>
      <c r="J52" s="497"/>
      <c r="K52" s="497"/>
      <c r="L52" s="497"/>
    </row>
    <row r="53" spans="1:12" s="395" customFormat="1" ht="15">
      <c r="A53" s="495"/>
      <c r="B53" s="495"/>
      <c r="C53" s="495"/>
      <c r="H53" s="497"/>
      <c r="I53" s="497"/>
      <c r="J53" s="497"/>
      <c r="K53" s="497"/>
      <c r="L53" s="497"/>
    </row>
    <row r="54" spans="1:18" s="395" customFormat="1" ht="15">
      <c r="A54" s="495"/>
      <c r="B54" s="495"/>
      <c r="C54" s="495"/>
      <c r="H54" s="497"/>
      <c r="I54" s="397"/>
      <c r="J54" s="397"/>
      <c r="K54" s="397"/>
      <c r="L54" s="397"/>
      <c r="Q54" s="396"/>
      <c r="R54" s="396"/>
    </row>
    <row r="55" spans="1:18" s="395" customFormat="1" ht="15">
      <c r="A55" s="495"/>
      <c r="B55" s="495"/>
      <c r="C55" s="495"/>
      <c r="G55" s="497"/>
      <c r="H55" s="497"/>
      <c r="I55" s="397"/>
      <c r="J55" s="397"/>
      <c r="K55" s="397"/>
      <c r="L55" s="397"/>
      <c r="M55" s="497"/>
      <c r="N55" s="497"/>
      <c r="Q55" s="396"/>
      <c r="R55" s="396"/>
    </row>
    <row r="56" spans="8:18" s="497" customFormat="1" ht="15">
      <c r="H56" s="498"/>
      <c r="I56" s="398"/>
      <c r="J56" s="398"/>
      <c r="K56" s="398"/>
      <c r="L56" s="398"/>
      <c r="Q56" s="397"/>
      <c r="R56" s="397"/>
    </row>
    <row r="57" spans="8:18" s="497" customFormat="1" ht="15">
      <c r="H57" s="397"/>
      <c r="I57" s="397"/>
      <c r="J57" s="397"/>
      <c r="K57" s="397"/>
      <c r="L57" s="397"/>
      <c r="M57" s="397"/>
      <c r="N57" s="397"/>
      <c r="Q57" s="397"/>
      <c r="R57" s="397"/>
    </row>
    <row r="58" spans="1:7" s="397" customFormat="1" ht="15">
      <c r="A58" s="497"/>
      <c r="B58" s="497"/>
      <c r="C58" s="497"/>
      <c r="D58" s="497"/>
      <c r="E58" s="497"/>
      <c r="F58" s="497"/>
      <c r="G58" s="497"/>
    </row>
    <row r="59" spans="1:14" s="397" customFormat="1" ht="15">
      <c r="A59" s="497"/>
      <c r="B59" s="497"/>
      <c r="C59" s="497"/>
      <c r="D59" s="497"/>
      <c r="E59" s="497"/>
      <c r="F59" s="497"/>
      <c r="G59" s="498"/>
      <c r="M59" s="398"/>
      <c r="N59" s="398"/>
    </row>
    <row r="60" spans="1:14" s="398" customFormat="1" ht="15">
      <c r="A60" s="498"/>
      <c r="B60" s="498"/>
      <c r="C60" s="498"/>
      <c r="D60" s="498"/>
      <c r="E60" s="498"/>
      <c r="F60" s="498"/>
      <c r="G60" s="397"/>
      <c r="H60" s="397"/>
      <c r="I60" s="397"/>
      <c r="J60" s="397"/>
      <c r="K60" s="397"/>
      <c r="L60" s="397"/>
      <c r="M60" s="397"/>
      <c r="N60" s="397"/>
    </row>
    <row r="61" spans="1:12" s="397" customFormat="1" ht="15">
      <c r="A61" s="497"/>
      <c r="B61" s="497"/>
      <c r="C61" s="497"/>
      <c r="H61" s="400"/>
      <c r="I61" s="400"/>
      <c r="J61" s="400"/>
      <c r="K61" s="400"/>
      <c r="L61" s="400"/>
    </row>
    <row r="62" spans="1:12" s="397" customFormat="1" ht="15">
      <c r="A62" s="497"/>
      <c r="B62" s="497"/>
      <c r="C62" s="497"/>
      <c r="H62" s="400"/>
      <c r="I62" s="400"/>
      <c r="J62" s="400"/>
      <c r="K62" s="400"/>
      <c r="L62" s="400"/>
    </row>
    <row r="63" spans="1:23" s="399" customFormat="1" ht="15">
      <c r="A63" s="497"/>
      <c r="B63" s="497"/>
      <c r="C63" s="497"/>
      <c r="D63" s="397"/>
      <c r="E63" s="397"/>
      <c r="F63" s="397"/>
      <c r="G63" s="397"/>
      <c r="H63" s="400"/>
      <c r="I63" s="400"/>
      <c r="J63" s="400"/>
      <c r="K63" s="400"/>
      <c r="L63" s="400"/>
      <c r="M63" s="397"/>
      <c r="N63" s="397"/>
      <c r="O63" s="397"/>
      <c r="P63" s="397"/>
      <c r="Q63" s="397"/>
      <c r="R63" s="397"/>
      <c r="S63" s="397"/>
      <c r="T63" s="397"/>
      <c r="U63" s="397"/>
      <c r="V63" s="397"/>
      <c r="W63" s="397"/>
    </row>
    <row r="64" spans="1:23" s="399" customFormat="1" ht="15">
      <c r="A64" s="497"/>
      <c r="B64" s="497"/>
      <c r="C64" s="497"/>
      <c r="D64" s="397"/>
      <c r="E64" s="397"/>
      <c r="F64" s="397"/>
      <c r="G64" s="400"/>
      <c r="H64" s="400"/>
      <c r="I64" s="400"/>
      <c r="J64" s="400"/>
      <c r="K64" s="400"/>
      <c r="L64" s="400"/>
      <c r="M64" s="400"/>
      <c r="N64" s="400"/>
      <c r="O64" s="397"/>
      <c r="P64" s="397"/>
      <c r="Q64" s="397"/>
      <c r="R64" s="397"/>
      <c r="S64" s="397"/>
      <c r="T64" s="397"/>
      <c r="U64" s="397"/>
      <c r="V64" s="397"/>
      <c r="W64" s="397"/>
    </row>
    <row r="65" spans="4:23" ht="15">
      <c r="D65" s="499"/>
      <c r="E65" s="499"/>
      <c r="F65" s="499"/>
      <c r="G65" s="400"/>
      <c r="H65" s="400"/>
      <c r="I65" s="400"/>
      <c r="J65" s="400"/>
      <c r="K65" s="400"/>
      <c r="L65" s="400"/>
      <c r="M65" s="400"/>
      <c r="N65" s="400"/>
      <c r="O65" s="400"/>
      <c r="P65" s="400"/>
      <c r="Q65" s="400"/>
      <c r="R65" s="400"/>
      <c r="S65" s="400"/>
      <c r="T65" s="400"/>
      <c r="U65" s="400"/>
      <c r="V65" s="400"/>
      <c r="W65" s="400"/>
    </row>
    <row r="66" spans="4:23" ht="15">
      <c r="D66" s="499"/>
      <c r="E66" s="499"/>
      <c r="F66" s="499"/>
      <c r="G66" s="400"/>
      <c r="H66" s="400"/>
      <c r="I66" s="400"/>
      <c r="J66" s="400"/>
      <c r="K66" s="400"/>
      <c r="L66" s="400"/>
      <c r="M66" s="400"/>
      <c r="N66" s="400"/>
      <c r="O66" s="400"/>
      <c r="P66" s="400"/>
      <c r="Q66" s="400"/>
      <c r="R66" s="400"/>
      <c r="S66" s="400"/>
      <c r="T66" s="400"/>
      <c r="U66" s="400"/>
      <c r="V66" s="400"/>
      <c r="W66" s="400"/>
    </row>
    <row r="67" spans="4:23" ht="15">
      <c r="D67" s="499"/>
      <c r="E67" s="499"/>
      <c r="F67" s="499"/>
      <c r="G67" s="400"/>
      <c r="H67" s="400"/>
      <c r="I67" s="400"/>
      <c r="J67" s="400"/>
      <c r="K67" s="400"/>
      <c r="L67" s="400"/>
      <c r="M67" s="400"/>
      <c r="N67" s="400"/>
      <c r="O67" s="400"/>
      <c r="P67" s="400"/>
      <c r="Q67" s="400"/>
      <c r="R67" s="400"/>
      <c r="S67" s="400"/>
      <c r="T67" s="400"/>
      <c r="U67" s="400"/>
      <c r="V67" s="400"/>
      <c r="W67" s="400"/>
    </row>
    <row r="68" spans="4:23" ht="15">
      <c r="D68" s="499"/>
      <c r="E68" s="499"/>
      <c r="F68" s="499"/>
      <c r="G68" s="400"/>
      <c r="H68" s="400"/>
      <c r="I68" s="400"/>
      <c r="J68" s="400"/>
      <c r="K68" s="400"/>
      <c r="L68" s="400"/>
      <c r="M68" s="400"/>
      <c r="N68" s="400"/>
      <c r="O68" s="400"/>
      <c r="P68" s="400"/>
      <c r="Q68" s="400"/>
      <c r="R68" s="400"/>
      <c r="S68" s="400"/>
      <c r="T68" s="400"/>
      <c r="U68" s="400"/>
      <c r="V68" s="400"/>
      <c r="W68" s="400"/>
    </row>
    <row r="69" spans="4:23" ht="15">
      <c r="D69" s="499"/>
      <c r="E69" s="499"/>
      <c r="F69" s="499"/>
      <c r="G69" s="400"/>
      <c r="H69" s="400"/>
      <c r="I69" s="400"/>
      <c r="J69" s="400"/>
      <c r="K69" s="400"/>
      <c r="L69" s="400"/>
      <c r="M69" s="400"/>
      <c r="N69" s="400"/>
      <c r="O69" s="400"/>
      <c r="P69" s="400"/>
      <c r="Q69" s="400"/>
      <c r="R69" s="400"/>
      <c r="S69" s="400"/>
      <c r="T69" s="400"/>
      <c r="U69" s="400"/>
      <c r="V69" s="400"/>
      <c r="W69" s="400"/>
    </row>
    <row r="70" spans="4:23" ht="15">
      <c r="D70" s="499"/>
      <c r="E70" s="499"/>
      <c r="F70" s="499"/>
      <c r="G70" s="400"/>
      <c r="H70" s="400"/>
      <c r="I70" s="400"/>
      <c r="J70" s="400"/>
      <c r="K70" s="400"/>
      <c r="L70" s="400"/>
      <c r="M70" s="400"/>
      <c r="N70" s="400"/>
      <c r="O70" s="400"/>
      <c r="P70" s="400"/>
      <c r="Q70" s="400"/>
      <c r="R70" s="400"/>
      <c r="S70" s="400"/>
      <c r="T70" s="400"/>
      <c r="U70" s="400"/>
      <c r="V70" s="400"/>
      <c r="W70" s="400"/>
    </row>
    <row r="71" spans="4:23" ht="15">
      <c r="D71" s="499"/>
      <c r="E71" s="499"/>
      <c r="F71" s="499"/>
      <c r="G71" s="400"/>
      <c r="M71" s="400"/>
      <c r="N71" s="400"/>
      <c r="O71" s="400"/>
      <c r="P71" s="400"/>
      <c r="Q71" s="400"/>
      <c r="R71" s="400"/>
      <c r="S71" s="400"/>
      <c r="T71" s="400"/>
      <c r="U71" s="400"/>
      <c r="V71" s="400"/>
      <c r="W71" s="400"/>
    </row>
    <row r="72" spans="4:23" ht="15">
      <c r="D72" s="499"/>
      <c r="E72" s="499"/>
      <c r="F72" s="499"/>
      <c r="G72" s="400"/>
      <c r="M72" s="400"/>
      <c r="N72" s="400"/>
      <c r="O72" s="400"/>
      <c r="P72" s="400"/>
      <c r="Q72" s="400"/>
      <c r="R72" s="400"/>
      <c r="S72" s="400"/>
      <c r="T72" s="400"/>
      <c r="U72" s="400"/>
      <c r="V72" s="400"/>
      <c r="W72" s="400"/>
    </row>
    <row r="73" spans="4:23" ht="15">
      <c r="D73" s="499"/>
      <c r="E73" s="499"/>
      <c r="F73" s="499"/>
      <c r="G73" s="400"/>
      <c r="M73" s="400"/>
      <c r="N73" s="400"/>
      <c r="O73" s="400"/>
      <c r="P73" s="400"/>
      <c r="Q73" s="400"/>
      <c r="R73" s="400"/>
      <c r="S73" s="400"/>
      <c r="T73" s="400"/>
      <c r="U73" s="400"/>
      <c r="V73" s="400"/>
      <c r="W73" s="400"/>
    </row>
    <row r="74" spans="4:23" ht="15">
      <c r="D74" s="499"/>
      <c r="E74" s="499"/>
      <c r="F74" s="499"/>
      <c r="O74" s="400"/>
      <c r="P74" s="400"/>
      <c r="Q74" s="400"/>
      <c r="R74" s="400"/>
      <c r="S74" s="400"/>
      <c r="T74" s="400"/>
      <c r="U74" s="400"/>
      <c r="V74" s="400"/>
      <c r="W74" s="400"/>
    </row>
  </sheetData>
  <sheetProtection password="CDD6" sheet="1" formatColumns="0" formatRows="0"/>
  <protectedRanges>
    <protectedRange sqref="B34 G33:I33" name="Range6_1"/>
  </protectedRanges>
  <mergeCells count="33">
    <mergeCell ref="B34:E38"/>
    <mergeCell ref="B27:D27"/>
    <mergeCell ref="B28:D28"/>
    <mergeCell ref="B30:D30"/>
    <mergeCell ref="B24:D24"/>
    <mergeCell ref="B25:D25"/>
    <mergeCell ref="B26:D26"/>
    <mergeCell ref="B29:D29"/>
    <mergeCell ref="B21:D21"/>
    <mergeCell ref="B22:D22"/>
    <mergeCell ref="B23:D23"/>
    <mergeCell ref="B18:D18"/>
    <mergeCell ref="B19:D19"/>
    <mergeCell ref="B20:D20"/>
    <mergeCell ref="B15:D15"/>
    <mergeCell ref="B16:D16"/>
    <mergeCell ref="B17:D17"/>
    <mergeCell ref="B12:D12"/>
    <mergeCell ref="B13:D13"/>
    <mergeCell ref="B14:D14"/>
    <mergeCell ref="B9:D9"/>
    <mergeCell ref="B10:D10"/>
    <mergeCell ref="B11:D11"/>
    <mergeCell ref="E7:F7"/>
    <mergeCell ref="G7:K7"/>
    <mergeCell ref="L7:L8"/>
    <mergeCell ref="M7:M8"/>
    <mergeCell ref="B8:D8"/>
    <mergeCell ref="A1:M1"/>
    <mergeCell ref="A2:M2"/>
    <mergeCell ref="C4:E4"/>
    <mergeCell ref="C5:D5"/>
    <mergeCell ref="C6:D6"/>
  </mergeCells>
  <printOptions horizontalCentered="1"/>
  <pageMargins left="0.25" right="0.25" top="0.25" bottom="0.25" header="0" footer="0"/>
  <pageSetup fitToHeight="1" fitToWidth="1" horizontalDpi="600" verticalDpi="600" orientation="landscape" scale="52" r:id="rId1"/>
  <headerFooter>
    <oddFooter>&amp;L&amp;8&amp;D - &amp;A&amp;R&amp;8Pg.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64"/>
  <sheetViews>
    <sheetView tabSelected="1" view="pageBreakPreview" zoomScale="70" zoomScaleSheetLayoutView="70" workbookViewId="0" topLeftCell="A1">
      <selection activeCell="P21" sqref="P21"/>
    </sheetView>
  </sheetViews>
  <sheetFormatPr defaultColWidth="9.140625" defaultRowHeight="15"/>
  <cols>
    <col min="1" max="1" width="4.8515625" style="578" customWidth="1"/>
    <col min="2" max="2" width="21.140625" style="529" customWidth="1"/>
    <col min="3" max="3" width="18.7109375" style="529" customWidth="1"/>
    <col min="4" max="4" width="24.8515625" style="529" customWidth="1"/>
    <col min="5" max="8" width="13.57421875" style="589" customWidth="1"/>
    <col min="9" max="9" width="12.28125" style="580" customWidth="1"/>
    <col min="10" max="11" width="16.8515625" style="581" customWidth="1"/>
    <col min="12" max="12" width="18.140625" style="581" customWidth="1"/>
    <col min="13" max="16" width="18.140625" style="586" customWidth="1"/>
    <col min="17" max="17" width="18.140625" style="587" customWidth="1"/>
    <col min="18" max="18" width="11.57421875" style="588" customWidth="1"/>
    <col min="19" max="22" width="9.140625" style="528" customWidth="1"/>
    <col min="23" max="16384" width="9.140625" style="529" customWidth="1"/>
  </cols>
  <sheetData>
    <row r="1" spans="1:22" s="525" customFormat="1" ht="26.25">
      <c r="A1" s="203"/>
      <c r="B1" s="104"/>
      <c r="C1" s="816" t="s">
        <v>232</v>
      </c>
      <c r="D1" s="816"/>
      <c r="E1" s="816"/>
      <c r="F1" s="816"/>
      <c r="G1" s="816"/>
      <c r="H1" s="816"/>
      <c r="I1" s="816"/>
      <c r="J1" s="816"/>
      <c r="K1" s="816"/>
      <c r="L1" s="816"/>
      <c r="M1" s="816"/>
      <c r="N1" s="816"/>
      <c r="O1" s="112"/>
      <c r="P1" s="113"/>
      <c r="Q1" s="113"/>
      <c r="R1" s="114"/>
      <c r="S1" s="524"/>
      <c r="T1" s="524"/>
      <c r="U1" s="524"/>
      <c r="V1" s="524"/>
    </row>
    <row r="2" spans="1:22" s="527" customFormat="1" ht="24.75" customHeight="1">
      <c r="A2" s="204"/>
      <c r="B2" s="28" t="s">
        <v>231</v>
      </c>
      <c r="C2" s="819" t="str">
        <f>+Invoice!C4</f>
        <v>Ajax Corp</v>
      </c>
      <c r="D2" s="819"/>
      <c r="E2" s="819"/>
      <c r="F2" s="99"/>
      <c r="G2" s="99"/>
      <c r="H2" s="99"/>
      <c r="I2" s="99"/>
      <c r="J2" s="105"/>
      <c r="K2" s="105"/>
      <c r="L2" s="105"/>
      <c r="M2" s="101"/>
      <c r="N2" s="101"/>
      <c r="O2" s="100" t="s">
        <v>62</v>
      </c>
      <c r="P2" s="817">
        <f>Invoice!J5</f>
        <v>43647</v>
      </c>
      <c r="Q2" s="817"/>
      <c r="R2" s="118"/>
      <c r="S2" s="526"/>
      <c r="T2" s="526"/>
      <c r="U2" s="526"/>
      <c r="V2" s="526"/>
    </row>
    <row r="3" spans="1:22" s="527" customFormat="1" ht="36" customHeight="1" thickBot="1">
      <c r="A3" s="205"/>
      <c r="B3" s="206" t="s">
        <v>33</v>
      </c>
      <c r="C3" s="820" t="str">
        <f>+Invoice!C5</f>
        <v>XX</v>
      </c>
      <c r="D3" s="820"/>
      <c r="E3" s="820"/>
      <c r="F3" s="207"/>
      <c r="G3" s="115"/>
      <c r="H3" s="115"/>
      <c r="I3" s="116"/>
      <c r="J3" s="105"/>
      <c r="K3" s="105"/>
      <c r="L3" s="105"/>
      <c r="M3" s="103"/>
      <c r="N3" s="205"/>
      <c r="O3" s="102" t="s">
        <v>106</v>
      </c>
      <c r="P3" s="818">
        <f>Invoice!J6</f>
        <v>43677</v>
      </c>
      <c r="Q3" s="818"/>
      <c r="R3" s="119"/>
      <c r="S3" s="526"/>
      <c r="T3" s="526"/>
      <c r="U3" s="526"/>
      <c r="V3" s="526"/>
    </row>
    <row r="4" spans="1:18" ht="23.25" customHeight="1">
      <c r="A4" s="37"/>
      <c r="B4" s="803" t="s">
        <v>79</v>
      </c>
      <c r="C4" s="804"/>
      <c r="D4" s="805"/>
      <c r="E4" s="806" t="s">
        <v>234</v>
      </c>
      <c r="F4" s="807"/>
      <c r="G4" s="808"/>
      <c r="H4" s="808"/>
      <c r="I4" s="808"/>
      <c r="J4" s="809" t="s">
        <v>233</v>
      </c>
      <c r="K4" s="809" t="s">
        <v>103</v>
      </c>
      <c r="L4" s="242"/>
      <c r="M4" s="813"/>
      <c r="N4" s="814"/>
      <c r="O4" s="814"/>
      <c r="P4" s="814"/>
      <c r="Q4" s="907"/>
      <c r="R4" s="904"/>
    </row>
    <row r="5" spans="1:22" s="531" customFormat="1" ht="40.5" customHeight="1" thickBot="1">
      <c r="A5" s="87" t="s">
        <v>50</v>
      </c>
      <c r="B5" s="208" t="s">
        <v>51</v>
      </c>
      <c r="C5" s="208" t="s">
        <v>52</v>
      </c>
      <c r="D5" s="208" t="s">
        <v>53</v>
      </c>
      <c r="E5" s="209" t="s">
        <v>259</v>
      </c>
      <c r="F5" s="209" t="s">
        <v>260</v>
      </c>
      <c r="G5" s="210"/>
      <c r="H5" s="210" t="s">
        <v>82</v>
      </c>
      <c r="I5" s="211" t="s">
        <v>75</v>
      </c>
      <c r="J5" s="810"/>
      <c r="K5" s="810"/>
      <c r="L5" s="243" t="s">
        <v>78</v>
      </c>
      <c r="M5" s="209" t="str">
        <f>E5</f>
        <v>WDD WIOA</v>
      </c>
      <c r="N5" s="209"/>
      <c r="O5" s="210"/>
      <c r="P5" s="210" t="str">
        <f>H5</f>
        <v>Non WDD Program</v>
      </c>
      <c r="Q5" s="908" t="s">
        <v>54</v>
      </c>
      <c r="R5" s="905" t="s">
        <v>104</v>
      </c>
      <c r="S5" s="530"/>
      <c r="T5" s="530"/>
      <c r="U5" s="530"/>
      <c r="V5" s="530"/>
    </row>
    <row r="6" spans="1:22" s="540" customFormat="1" ht="15.75">
      <c r="A6" s="532">
        <v>1</v>
      </c>
      <c r="B6" s="533"/>
      <c r="C6" s="533"/>
      <c r="D6" s="533"/>
      <c r="E6" s="534"/>
      <c r="F6" s="535"/>
      <c r="G6" s="536"/>
      <c r="H6" s="536"/>
      <c r="I6" s="39">
        <f aca="true" t="shared" si="0" ref="I6:I30">SUM(E6:H6)</f>
        <v>0</v>
      </c>
      <c r="J6" s="537"/>
      <c r="K6" s="538"/>
      <c r="L6" s="246">
        <f>+K6+J6</f>
        <v>0</v>
      </c>
      <c r="M6" s="213">
        <f aca="true" t="shared" si="1" ref="M6:M30">_xlfn.IFERROR(+E6/$I6*$L6,0)</f>
        <v>0</v>
      </c>
      <c r="N6" s="214">
        <f aca="true" t="shared" si="2" ref="N6:N30">_xlfn.IFERROR(+F6/$I6*$L6,0)</f>
        <v>0</v>
      </c>
      <c r="O6" s="214">
        <f aca="true" t="shared" si="3" ref="O6:O30">_xlfn.IFERROR(+G6/$I6*$L6,0)</f>
        <v>0</v>
      </c>
      <c r="P6" s="215">
        <f aca="true" t="shared" si="4" ref="P6:P30">_xlfn.IFERROR(+H6/$I6*$L6,0)</f>
        <v>0</v>
      </c>
      <c r="Q6" s="906">
        <f aca="true" t="shared" si="5" ref="Q6:Q30">SUM(M6:P6)</f>
        <v>0</v>
      </c>
      <c r="R6" s="83">
        <f aca="true" t="shared" si="6" ref="R6:R31">_xlfn.IFERROR(+K6/J6,0)</f>
        <v>0</v>
      </c>
      <c r="S6" s="539"/>
      <c r="T6" s="539"/>
      <c r="U6" s="539"/>
      <c r="V6" s="539"/>
    </row>
    <row r="7" spans="1:22" s="540" customFormat="1" ht="15.75">
      <c r="A7" s="532">
        <v>2</v>
      </c>
      <c r="B7" s="533"/>
      <c r="C7" s="533"/>
      <c r="D7" s="533"/>
      <c r="E7" s="534"/>
      <c r="F7" s="535"/>
      <c r="G7" s="536"/>
      <c r="H7" s="536"/>
      <c r="I7" s="39">
        <f t="shared" si="0"/>
        <v>0</v>
      </c>
      <c r="J7" s="537"/>
      <c r="K7" s="538"/>
      <c r="L7" s="212">
        <f>+K7+J7</f>
        <v>0</v>
      </c>
      <c r="M7" s="213">
        <f t="shared" si="1"/>
        <v>0</v>
      </c>
      <c r="N7" s="214">
        <f t="shared" si="2"/>
        <v>0</v>
      </c>
      <c r="O7" s="214">
        <f t="shared" si="3"/>
        <v>0</v>
      </c>
      <c r="P7" s="215">
        <f t="shared" si="4"/>
        <v>0</v>
      </c>
      <c r="Q7" s="216">
        <f t="shared" si="5"/>
        <v>0</v>
      </c>
      <c r="R7" s="83">
        <f t="shared" si="6"/>
        <v>0</v>
      </c>
      <c r="S7" s="539"/>
      <c r="T7" s="539"/>
      <c r="U7" s="539"/>
      <c r="V7" s="539"/>
    </row>
    <row r="8" spans="1:22" s="543" customFormat="1" ht="15.75">
      <c r="A8" s="541">
        <v>3</v>
      </c>
      <c r="B8" s="533"/>
      <c r="C8" s="533"/>
      <c r="D8" s="542"/>
      <c r="E8" s="534"/>
      <c r="F8" s="535"/>
      <c r="G8" s="536"/>
      <c r="H8" s="536"/>
      <c r="I8" s="40">
        <f t="shared" si="0"/>
        <v>0</v>
      </c>
      <c r="J8" s="537"/>
      <c r="K8" s="538"/>
      <c r="L8" s="217">
        <f aca="true" t="shared" si="7" ref="L8:L30">+J8+K8</f>
        <v>0</v>
      </c>
      <c r="M8" s="213">
        <f t="shared" si="1"/>
        <v>0</v>
      </c>
      <c r="N8" s="214">
        <f t="shared" si="2"/>
        <v>0</v>
      </c>
      <c r="O8" s="218">
        <f t="shared" si="3"/>
        <v>0</v>
      </c>
      <c r="P8" s="219">
        <f t="shared" si="4"/>
        <v>0</v>
      </c>
      <c r="Q8" s="216">
        <f t="shared" si="5"/>
        <v>0</v>
      </c>
      <c r="R8" s="83">
        <f t="shared" si="6"/>
        <v>0</v>
      </c>
      <c r="S8" s="539"/>
      <c r="T8" s="539"/>
      <c r="U8" s="539"/>
      <c r="V8" s="539"/>
    </row>
    <row r="9" spans="1:22" s="543" customFormat="1" ht="15.75">
      <c r="A9" s="541">
        <v>4</v>
      </c>
      <c r="B9" s="533"/>
      <c r="C9" s="533"/>
      <c r="D9" s="533"/>
      <c r="E9" s="534"/>
      <c r="F9" s="535"/>
      <c r="G9" s="536"/>
      <c r="H9" s="536"/>
      <c r="I9" s="40">
        <f t="shared" si="0"/>
        <v>0</v>
      </c>
      <c r="J9" s="537"/>
      <c r="K9" s="538"/>
      <c r="L9" s="217">
        <f t="shared" si="7"/>
        <v>0</v>
      </c>
      <c r="M9" s="213">
        <f t="shared" si="1"/>
        <v>0</v>
      </c>
      <c r="N9" s="214">
        <f t="shared" si="2"/>
        <v>0</v>
      </c>
      <c r="O9" s="218">
        <f t="shared" si="3"/>
        <v>0</v>
      </c>
      <c r="P9" s="219">
        <f t="shared" si="4"/>
        <v>0</v>
      </c>
      <c r="Q9" s="216">
        <f t="shared" si="5"/>
        <v>0</v>
      </c>
      <c r="R9" s="83">
        <f t="shared" si="6"/>
        <v>0</v>
      </c>
      <c r="S9" s="539"/>
      <c r="T9" s="539"/>
      <c r="U9" s="539"/>
      <c r="V9" s="539"/>
    </row>
    <row r="10" spans="1:22" s="543" customFormat="1" ht="15.75">
      <c r="A10" s="541">
        <v>5</v>
      </c>
      <c r="B10" s="533"/>
      <c r="C10" s="533"/>
      <c r="D10" s="533"/>
      <c r="E10" s="534"/>
      <c r="F10" s="535"/>
      <c r="G10" s="536"/>
      <c r="H10" s="536"/>
      <c r="I10" s="40">
        <f t="shared" si="0"/>
        <v>0</v>
      </c>
      <c r="J10" s="537"/>
      <c r="K10" s="538"/>
      <c r="L10" s="217">
        <f t="shared" si="7"/>
        <v>0</v>
      </c>
      <c r="M10" s="213">
        <f t="shared" si="1"/>
        <v>0</v>
      </c>
      <c r="N10" s="214">
        <f t="shared" si="2"/>
        <v>0</v>
      </c>
      <c r="O10" s="218">
        <f t="shared" si="3"/>
        <v>0</v>
      </c>
      <c r="P10" s="219">
        <f t="shared" si="4"/>
        <v>0</v>
      </c>
      <c r="Q10" s="216">
        <f t="shared" si="5"/>
        <v>0</v>
      </c>
      <c r="R10" s="83">
        <f t="shared" si="6"/>
        <v>0</v>
      </c>
      <c r="S10" s="539"/>
      <c r="T10" s="539"/>
      <c r="U10" s="539"/>
      <c r="V10" s="539"/>
    </row>
    <row r="11" spans="1:22" s="543" customFormat="1" ht="15.75">
      <c r="A11" s="541">
        <v>6</v>
      </c>
      <c r="B11" s="533"/>
      <c r="C11" s="533"/>
      <c r="D11" s="533"/>
      <c r="E11" s="534"/>
      <c r="F11" s="535"/>
      <c r="G11" s="536"/>
      <c r="H11" s="536"/>
      <c r="I11" s="40">
        <f t="shared" si="0"/>
        <v>0</v>
      </c>
      <c r="J11" s="537"/>
      <c r="K11" s="538"/>
      <c r="L11" s="217">
        <f t="shared" si="7"/>
        <v>0</v>
      </c>
      <c r="M11" s="213">
        <f t="shared" si="1"/>
        <v>0</v>
      </c>
      <c r="N11" s="214">
        <f t="shared" si="2"/>
        <v>0</v>
      </c>
      <c r="O11" s="218">
        <f t="shared" si="3"/>
        <v>0</v>
      </c>
      <c r="P11" s="219">
        <f t="shared" si="4"/>
        <v>0</v>
      </c>
      <c r="Q11" s="216">
        <f t="shared" si="5"/>
        <v>0</v>
      </c>
      <c r="R11" s="83">
        <f t="shared" si="6"/>
        <v>0</v>
      </c>
      <c r="S11" s="539"/>
      <c r="T11" s="539"/>
      <c r="U11" s="539"/>
      <c r="V11" s="539"/>
    </row>
    <row r="12" spans="1:22" s="543" customFormat="1" ht="15.75">
      <c r="A12" s="541">
        <v>7</v>
      </c>
      <c r="B12" s="533"/>
      <c r="C12" s="533"/>
      <c r="D12" s="533"/>
      <c r="E12" s="534"/>
      <c r="F12" s="535"/>
      <c r="G12" s="536"/>
      <c r="H12" s="536"/>
      <c r="I12" s="40">
        <f t="shared" si="0"/>
        <v>0</v>
      </c>
      <c r="J12" s="537"/>
      <c r="K12" s="538"/>
      <c r="L12" s="217">
        <f t="shared" si="7"/>
        <v>0</v>
      </c>
      <c r="M12" s="213">
        <f t="shared" si="1"/>
        <v>0</v>
      </c>
      <c r="N12" s="214">
        <f t="shared" si="2"/>
        <v>0</v>
      </c>
      <c r="O12" s="218">
        <f t="shared" si="3"/>
        <v>0</v>
      </c>
      <c r="P12" s="219">
        <f t="shared" si="4"/>
        <v>0</v>
      </c>
      <c r="Q12" s="216">
        <f t="shared" si="5"/>
        <v>0</v>
      </c>
      <c r="R12" s="83">
        <f t="shared" si="6"/>
        <v>0</v>
      </c>
      <c r="S12" s="539"/>
      <c r="T12" s="539"/>
      <c r="U12" s="539"/>
      <c r="V12" s="539"/>
    </row>
    <row r="13" spans="1:22" s="543" customFormat="1" ht="15.75">
      <c r="A13" s="541">
        <v>8</v>
      </c>
      <c r="B13" s="533"/>
      <c r="C13" s="533"/>
      <c r="D13" s="533"/>
      <c r="E13" s="534"/>
      <c r="F13" s="535"/>
      <c r="G13" s="536"/>
      <c r="H13" s="536"/>
      <c r="I13" s="40">
        <f t="shared" si="0"/>
        <v>0</v>
      </c>
      <c r="J13" s="537"/>
      <c r="K13" s="538"/>
      <c r="L13" s="217">
        <f t="shared" si="7"/>
        <v>0</v>
      </c>
      <c r="M13" s="213">
        <f t="shared" si="1"/>
        <v>0</v>
      </c>
      <c r="N13" s="214">
        <f t="shared" si="2"/>
        <v>0</v>
      </c>
      <c r="O13" s="218">
        <f t="shared" si="3"/>
        <v>0</v>
      </c>
      <c r="P13" s="219">
        <f t="shared" si="4"/>
        <v>0</v>
      </c>
      <c r="Q13" s="216">
        <f t="shared" si="5"/>
        <v>0</v>
      </c>
      <c r="R13" s="83">
        <f t="shared" si="6"/>
        <v>0</v>
      </c>
      <c r="S13" s="539"/>
      <c r="T13" s="539"/>
      <c r="U13" s="539"/>
      <c r="V13" s="539"/>
    </row>
    <row r="14" spans="1:22" s="543" customFormat="1" ht="15.75">
      <c r="A14" s="541">
        <v>9</v>
      </c>
      <c r="B14" s="533"/>
      <c r="C14" s="533"/>
      <c r="D14" s="533"/>
      <c r="E14" s="534"/>
      <c r="F14" s="535"/>
      <c r="G14" s="536"/>
      <c r="H14" s="536"/>
      <c r="I14" s="40">
        <f t="shared" si="0"/>
        <v>0</v>
      </c>
      <c r="J14" s="537"/>
      <c r="K14" s="538"/>
      <c r="L14" s="217">
        <f t="shared" si="7"/>
        <v>0</v>
      </c>
      <c r="M14" s="213">
        <f t="shared" si="1"/>
        <v>0</v>
      </c>
      <c r="N14" s="214">
        <f t="shared" si="2"/>
        <v>0</v>
      </c>
      <c r="O14" s="218">
        <f t="shared" si="3"/>
        <v>0</v>
      </c>
      <c r="P14" s="219">
        <f t="shared" si="4"/>
        <v>0</v>
      </c>
      <c r="Q14" s="216">
        <f t="shared" si="5"/>
        <v>0</v>
      </c>
      <c r="R14" s="83">
        <f t="shared" si="6"/>
        <v>0</v>
      </c>
      <c r="S14" s="539"/>
      <c r="T14" s="539"/>
      <c r="U14" s="539"/>
      <c r="V14" s="539"/>
    </row>
    <row r="15" spans="1:22" s="543" customFormat="1" ht="15.75">
      <c r="A15" s="541">
        <v>10</v>
      </c>
      <c r="B15" s="533"/>
      <c r="C15" s="533"/>
      <c r="D15" s="533"/>
      <c r="E15" s="534"/>
      <c r="F15" s="535"/>
      <c r="G15" s="536"/>
      <c r="H15" s="536"/>
      <c r="I15" s="40">
        <f t="shared" si="0"/>
        <v>0</v>
      </c>
      <c r="J15" s="537"/>
      <c r="K15" s="538"/>
      <c r="L15" s="217">
        <f t="shared" si="7"/>
        <v>0</v>
      </c>
      <c r="M15" s="213">
        <f t="shared" si="1"/>
        <v>0</v>
      </c>
      <c r="N15" s="214">
        <f t="shared" si="2"/>
        <v>0</v>
      </c>
      <c r="O15" s="218">
        <f t="shared" si="3"/>
        <v>0</v>
      </c>
      <c r="P15" s="219">
        <f t="shared" si="4"/>
        <v>0</v>
      </c>
      <c r="Q15" s="216">
        <f t="shared" si="5"/>
        <v>0</v>
      </c>
      <c r="R15" s="83">
        <f t="shared" si="6"/>
        <v>0</v>
      </c>
      <c r="S15" s="539"/>
      <c r="T15" s="539"/>
      <c r="U15" s="539"/>
      <c r="V15" s="539"/>
    </row>
    <row r="16" spans="1:22" s="543" customFormat="1" ht="15.75">
      <c r="A16" s="541">
        <v>11</v>
      </c>
      <c r="B16" s="533"/>
      <c r="C16" s="533"/>
      <c r="D16" s="533"/>
      <c r="E16" s="534"/>
      <c r="F16" s="535"/>
      <c r="G16" s="544"/>
      <c r="H16" s="536"/>
      <c r="I16" s="40">
        <f t="shared" si="0"/>
        <v>0</v>
      </c>
      <c r="J16" s="537"/>
      <c r="K16" s="538"/>
      <c r="L16" s="217">
        <f t="shared" si="7"/>
        <v>0</v>
      </c>
      <c r="M16" s="213">
        <f t="shared" si="1"/>
        <v>0</v>
      </c>
      <c r="N16" s="214">
        <f t="shared" si="2"/>
        <v>0</v>
      </c>
      <c r="O16" s="218">
        <f t="shared" si="3"/>
        <v>0</v>
      </c>
      <c r="P16" s="219">
        <f t="shared" si="4"/>
        <v>0</v>
      </c>
      <c r="Q16" s="216">
        <f t="shared" si="5"/>
        <v>0</v>
      </c>
      <c r="R16" s="83">
        <f t="shared" si="6"/>
        <v>0</v>
      </c>
      <c r="S16" s="539"/>
      <c r="T16" s="539"/>
      <c r="U16" s="539"/>
      <c r="V16" s="539"/>
    </row>
    <row r="17" spans="1:22" s="543" customFormat="1" ht="15.75">
      <c r="A17" s="541">
        <v>12</v>
      </c>
      <c r="B17" s="533"/>
      <c r="C17" s="533"/>
      <c r="D17" s="533"/>
      <c r="E17" s="534"/>
      <c r="F17" s="535"/>
      <c r="G17" s="536"/>
      <c r="H17" s="536"/>
      <c r="I17" s="40">
        <f t="shared" si="0"/>
        <v>0</v>
      </c>
      <c r="J17" s="537"/>
      <c r="K17" s="538"/>
      <c r="L17" s="217">
        <f t="shared" si="7"/>
        <v>0</v>
      </c>
      <c r="M17" s="213">
        <f t="shared" si="1"/>
        <v>0</v>
      </c>
      <c r="N17" s="214">
        <f t="shared" si="2"/>
        <v>0</v>
      </c>
      <c r="O17" s="218">
        <f t="shared" si="3"/>
        <v>0</v>
      </c>
      <c r="P17" s="219">
        <f t="shared" si="4"/>
        <v>0</v>
      </c>
      <c r="Q17" s="216">
        <f t="shared" si="5"/>
        <v>0</v>
      </c>
      <c r="R17" s="83">
        <f t="shared" si="6"/>
        <v>0</v>
      </c>
      <c r="S17" s="539"/>
      <c r="T17" s="539"/>
      <c r="U17" s="539"/>
      <c r="V17" s="539"/>
    </row>
    <row r="18" spans="1:22" s="543" customFormat="1" ht="15.75">
      <c r="A18" s="541">
        <v>13</v>
      </c>
      <c r="B18" s="533"/>
      <c r="C18" s="533"/>
      <c r="D18" s="533"/>
      <c r="E18" s="534"/>
      <c r="F18" s="535"/>
      <c r="G18" s="536"/>
      <c r="H18" s="536"/>
      <c r="I18" s="40">
        <f t="shared" si="0"/>
        <v>0</v>
      </c>
      <c r="J18" s="537"/>
      <c r="K18" s="538"/>
      <c r="L18" s="217">
        <f t="shared" si="7"/>
        <v>0</v>
      </c>
      <c r="M18" s="213">
        <f t="shared" si="1"/>
        <v>0</v>
      </c>
      <c r="N18" s="214">
        <f t="shared" si="2"/>
        <v>0</v>
      </c>
      <c r="O18" s="218">
        <f t="shared" si="3"/>
        <v>0</v>
      </c>
      <c r="P18" s="219">
        <f t="shared" si="4"/>
        <v>0</v>
      </c>
      <c r="Q18" s="216">
        <f t="shared" si="5"/>
        <v>0</v>
      </c>
      <c r="R18" s="83">
        <f t="shared" si="6"/>
        <v>0</v>
      </c>
      <c r="S18" s="539"/>
      <c r="T18" s="539"/>
      <c r="U18" s="539"/>
      <c r="V18" s="539"/>
    </row>
    <row r="19" spans="1:22" s="543" customFormat="1" ht="15.75">
      <c r="A19" s="541">
        <v>14</v>
      </c>
      <c r="B19" s="533"/>
      <c r="C19" s="533"/>
      <c r="D19" s="533"/>
      <c r="E19" s="534"/>
      <c r="F19" s="535"/>
      <c r="G19" s="536"/>
      <c r="H19" s="536"/>
      <c r="I19" s="40">
        <f t="shared" si="0"/>
        <v>0</v>
      </c>
      <c r="J19" s="537"/>
      <c r="K19" s="538"/>
      <c r="L19" s="217">
        <f t="shared" si="7"/>
        <v>0</v>
      </c>
      <c r="M19" s="213">
        <f t="shared" si="1"/>
        <v>0</v>
      </c>
      <c r="N19" s="214">
        <f t="shared" si="2"/>
        <v>0</v>
      </c>
      <c r="O19" s="218">
        <f t="shared" si="3"/>
        <v>0</v>
      </c>
      <c r="P19" s="219">
        <f t="shared" si="4"/>
        <v>0</v>
      </c>
      <c r="Q19" s="216">
        <f t="shared" si="5"/>
        <v>0</v>
      </c>
      <c r="R19" s="83">
        <f t="shared" si="6"/>
        <v>0</v>
      </c>
      <c r="S19" s="539"/>
      <c r="T19" s="539"/>
      <c r="U19" s="539"/>
      <c r="V19" s="539"/>
    </row>
    <row r="20" spans="1:22" s="543" customFormat="1" ht="15.75">
      <c r="A20" s="541">
        <v>15</v>
      </c>
      <c r="B20" s="533"/>
      <c r="C20" s="533"/>
      <c r="D20" s="533"/>
      <c r="E20" s="534"/>
      <c r="F20" s="535"/>
      <c r="G20" s="536"/>
      <c r="H20" s="536"/>
      <c r="I20" s="40">
        <f t="shared" si="0"/>
        <v>0</v>
      </c>
      <c r="J20" s="537"/>
      <c r="K20" s="538"/>
      <c r="L20" s="217">
        <f t="shared" si="7"/>
        <v>0</v>
      </c>
      <c r="M20" s="213">
        <f t="shared" si="1"/>
        <v>0</v>
      </c>
      <c r="N20" s="214">
        <f t="shared" si="2"/>
        <v>0</v>
      </c>
      <c r="O20" s="218">
        <f t="shared" si="3"/>
        <v>0</v>
      </c>
      <c r="P20" s="219">
        <f t="shared" si="4"/>
        <v>0</v>
      </c>
      <c r="Q20" s="216">
        <f t="shared" si="5"/>
        <v>0</v>
      </c>
      <c r="R20" s="83">
        <f t="shared" si="6"/>
        <v>0</v>
      </c>
      <c r="S20" s="539"/>
      <c r="T20" s="539"/>
      <c r="U20" s="539"/>
      <c r="V20" s="539"/>
    </row>
    <row r="21" spans="1:22" s="543" customFormat="1" ht="15.75">
      <c r="A21" s="541">
        <v>16</v>
      </c>
      <c r="B21" s="533"/>
      <c r="C21" s="533"/>
      <c r="D21" s="533"/>
      <c r="E21" s="534"/>
      <c r="F21" s="535"/>
      <c r="G21" s="536"/>
      <c r="H21" s="536"/>
      <c r="I21" s="40">
        <f t="shared" si="0"/>
        <v>0</v>
      </c>
      <c r="J21" s="537"/>
      <c r="K21" s="538"/>
      <c r="L21" s="217">
        <f t="shared" si="7"/>
        <v>0</v>
      </c>
      <c r="M21" s="213">
        <f t="shared" si="1"/>
        <v>0</v>
      </c>
      <c r="N21" s="214">
        <f t="shared" si="2"/>
        <v>0</v>
      </c>
      <c r="O21" s="218">
        <f t="shared" si="3"/>
        <v>0</v>
      </c>
      <c r="P21" s="219">
        <f t="shared" si="4"/>
        <v>0</v>
      </c>
      <c r="Q21" s="216">
        <f t="shared" si="5"/>
        <v>0</v>
      </c>
      <c r="R21" s="83">
        <f t="shared" si="6"/>
        <v>0</v>
      </c>
      <c r="S21" s="539"/>
      <c r="T21" s="539"/>
      <c r="U21" s="539"/>
      <c r="V21" s="539"/>
    </row>
    <row r="22" spans="1:22" s="543" customFormat="1" ht="15.75">
      <c r="A22" s="541">
        <v>17</v>
      </c>
      <c r="B22" s="533"/>
      <c r="C22" s="533"/>
      <c r="D22" s="533"/>
      <c r="E22" s="534"/>
      <c r="F22" s="535"/>
      <c r="G22" s="536"/>
      <c r="H22" s="536"/>
      <c r="I22" s="40">
        <f t="shared" si="0"/>
        <v>0</v>
      </c>
      <c r="J22" s="537"/>
      <c r="K22" s="538"/>
      <c r="L22" s="217">
        <f t="shared" si="7"/>
        <v>0</v>
      </c>
      <c r="M22" s="213">
        <f t="shared" si="1"/>
        <v>0</v>
      </c>
      <c r="N22" s="214">
        <f t="shared" si="2"/>
        <v>0</v>
      </c>
      <c r="O22" s="218">
        <f t="shared" si="3"/>
        <v>0</v>
      </c>
      <c r="P22" s="219">
        <f t="shared" si="4"/>
        <v>0</v>
      </c>
      <c r="Q22" s="216">
        <f t="shared" si="5"/>
        <v>0</v>
      </c>
      <c r="R22" s="83">
        <f t="shared" si="6"/>
        <v>0</v>
      </c>
      <c r="S22" s="539"/>
      <c r="T22" s="539"/>
      <c r="U22" s="539"/>
      <c r="V22" s="539"/>
    </row>
    <row r="23" spans="1:22" s="543" customFormat="1" ht="15.75">
      <c r="A23" s="541">
        <v>18</v>
      </c>
      <c r="B23" s="533"/>
      <c r="C23" s="533"/>
      <c r="D23" s="533"/>
      <c r="E23" s="534"/>
      <c r="F23" s="535"/>
      <c r="G23" s="536"/>
      <c r="H23" s="536"/>
      <c r="I23" s="40">
        <f t="shared" si="0"/>
        <v>0</v>
      </c>
      <c r="J23" s="537"/>
      <c r="K23" s="538"/>
      <c r="L23" s="217">
        <f t="shared" si="7"/>
        <v>0</v>
      </c>
      <c r="M23" s="213">
        <f t="shared" si="1"/>
        <v>0</v>
      </c>
      <c r="N23" s="214">
        <f t="shared" si="2"/>
        <v>0</v>
      </c>
      <c r="O23" s="218">
        <f t="shared" si="3"/>
        <v>0</v>
      </c>
      <c r="P23" s="219">
        <f t="shared" si="4"/>
        <v>0</v>
      </c>
      <c r="Q23" s="216">
        <f t="shared" si="5"/>
        <v>0</v>
      </c>
      <c r="R23" s="83">
        <f t="shared" si="6"/>
        <v>0</v>
      </c>
      <c r="S23" s="539"/>
      <c r="T23" s="539"/>
      <c r="U23" s="539"/>
      <c r="V23" s="539"/>
    </row>
    <row r="24" spans="1:22" s="543" customFormat="1" ht="15.75">
      <c r="A24" s="541">
        <v>19</v>
      </c>
      <c r="B24" s="533"/>
      <c r="C24" s="533"/>
      <c r="D24" s="533"/>
      <c r="E24" s="534"/>
      <c r="F24" s="535"/>
      <c r="G24" s="536"/>
      <c r="H24" s="536"/>
      <c r="I24" s="40">
        <f t="shared" si="0"/>
        <v>0</v>
      </c>
      <c r="J24" s="537"/>
      <c r="K24" s="538"/>
      <c r="L24" s="217">
        <f t="shared" si="7"/>
        <v>0</v>
      </c>
      <c r="M24" s="213">
        <f t="shared" si="1"/>
        <v>0</v>
      </c>
      <c r="N24" s="214">
        <f t="shared" si="2"/>
        <v>0</v>
      </c>
      <c r="O24" s="218">
        <f t="shared" si="3"/>
        <v>0</v>
      </c>
      <c r="P24" s="219">
        <f t="shared" si="4"/>
        <v>0</v>
      </c>
      <c r="Q24" s="216">
        <f t="shared" si="5"/>
        <v>0</v>
      </c>
      <c r="R24" s="83">
        <f t="shared" si="6"/>
        <v>0</v>
      </c>
      <c r="S24" s="539"/>
      <c r="T24" s="539"/>
      <c r="U24" s="539"/>
      <c r="V24" s="539"/>
    </row>
    <row r="25" spans="1:22" s="543" customFormat="1" ht="15.75">
      <c r="A25" s="541">
        <v>20</v>
      </c>
      <c r="B25" s="533"/>
      <c r="C25" s="533"/>
      <c r="D25" s="533"/>
      <c r="E25" s="534"/>
      <c r="F25" s="535"/>
      <c r="G25" s="536"/>
      <c r="H25" s="536"/>
      <c r="I25" s="40">
        <f t="shared" si="0"/>
        <v>0</v>
      </c>
      <c r="J25" s="537"/>
      <c r="K25" s="538"/>
      <c r="L25" s="217">
        <f t="shared" si="7"/>
        <v>0</v>
      </c>
      <c r="M25" s="213">
        <f t="shared" si="1"/>
        <v>0</v>
      </c>
      <c r="N25" s="214">
        <f t="shared" si="2"/>
        <v>0</v>
      </c>
      <c r="O25" s="218">
        <f t="shared" si="3"/>
        <v>0</v>
      </c>
      <c r="P25" s="219">
        <f t="shared" si="4"/>
        <v>0</v>
      </c>
      <c r="Q25" s="216">
        <f t="shared" si="5"/>
        <v>0</v>
      </c>
      <c r="R25" s="83">
        <f t="shared" si="6"/>
        <v>0</v>
      </c>
      <c r="S25" s="539"/>
      <c r="T25" s="539"/>
      <c r="U25" s="539"/>
      <c r="V25" s="539"/>
    </row>
    <row r="26" spans="1:22" s="543" customFormat="1" ht="15.75">
      <c r="A26" s="541">
        <v>21</v>
      </c>
      <c r="B26" s="533"/>
      <c r="C26" s="533"/>
      <c r="D26" s="533"/>
      <c r="E26" s="534"/>
      <c r="F26" s="535"/>
      <c r="G26" s="536"/>
      <c r="H26" s="536"/>
      <c r="I26" s="40">
        <f t="shared" si="0"/>
        <v>0</v>
      </c>
      <c r="J26" s="537"/>
      <c r="K26" s="538"/>
      <c r="L26" s="217">
        <f t="shared" si="7"/>
        <v>0</v>
      </c>
      <c r="M26" s="213">
        <f t="shared" si="1"/>
        <v>0</v>
      </c>
      <c r="N26" s="214">
        <f t="shared" si="2"/>
        <v>0</v>
      </c>
      <c r="O26" s="218">
        <f t="shared" si="3"/>
        <v>0</v>
      </c>
      <c r="P26" s="219">
        <f t="shared" si="4"/>
        <v>0</v>
      </c>
      <c r="Q26" s="216">
        <f t="shared" si="5"/>
        <v>0</v>
      </c>
      <c r="R26" s="83">
        <f t="shared" si="6"/>
        <v>0</v>
      </c>
      <c r="S26" s="539"/>
      <c r="T26" s="539"/>
      <c r="U26" s="539"/>
      <c r="V26" s="539"/>
    </row>
    <row r="27" spans="1:22" s="543" customFormat="1" ht="15.75">
      <c r="A27" s="541">
        <v>22</v>
      </c>
      <c r="B27" s="533"/>
      <c r="C27" s="533"/>
      <c r="D27" s="533"/>
      <c r="E27" s="534"/>
      <c r="F27" s="535"/>
      <c r="G27" s="536"/>
      <c r="H27" s="536"/>
      <c r="I27" s="40">
        <f t="shared" si="0"/>
        <v>0</v>
      </c>
      <c r="J27" s="537"/>
      <c r="K27" s="538"/>
      <c r="L27" s="217">
        <f t="shared" si="7"/>
        <v>0</v>
      </c>
      <c r="M27" s="213">
        <f t="shared" si="1"/>
        <v>0</v>
      </c>
      <c r="N27" s="214">
        <f t="shared" si="2"/>
        <v>0</v>
      </c>
      <c r="O27" s="218">
        <f t="shared" si="3"/>
        <v>0</v>
      </c>
      <c r="P27" s="219">
        <f t="shared" si="4"/>
        <v>0</v>
      </c>
      <c r="Q27" s="216">
        <f t="shared" si="5"/>
        <v>0</v>
      </c>
      <c r="R27" s="83">
        <f t="shared" si="6"/>
        <v>0</v>
      </c>
      <c r="S27" s="539"/>
      <c r="T27" s="539"/>
      <c r="U27" s="539"/>
      <c r="V27" s="539"/>
    </row>
    <row r="28" spans="1:22" s="543" customFormat="1" ht="15.75">
      <c r="A28" s="541">
        <v>23</v>
      </c>
      <c r="B28" s="533"/>
      <c r="C28" s="533"/>
      <c r="D28" s="533"/>
      <c r="E28" s="534"/>
      <c r="F28" s="535"/>
      <c r="G28" s="536"/>
      <c r="H28" s="536"/>
      <c r="I28" s="40">
        <f t="shared" si="0"/>
        <v>0</v>
      </c>
      <c r="J28" s="537"/>
      <c r="K28" s="538"/>
      <c r="L28" s="217">
        <f t="shared" si="7"/>
        <v>0</v>
      </c>
      <c r="M28" s="213">
        <f t="shared" si="1"/>
        <v>0</v>
      </c>
      <c r="N28" s="214">
        <f t="shared" si="2"/>
        <v>0</v>
      </c>
      <c r="O28" s="218">
        <f t="shared" si="3"/>
        <v>0</v>
      </c>
      <c r="P28" s="219">
        <f t="shared" si="4"/>
        <v>0</v>
      </c>
      <c r="Q28" s="216">
        <f t="shared" si="5"/>
        <v>0</v>
      </c>
      <c r="R28" s="83">
        <f t="shared" si="6"/>
        <v>0</v>
      </c>
      <c r="S28" s="539"/>
      <c r="T28" s="539"/>
      <c r="U28" s="539"/>
      <c r="V28" s="539"/>
    </row>
    <row r="29" spans="1:22" s="543" customFormat="1" ht="15.75">
      <c r="A29" s="541">
        <v>24</v>
      </c>
      <c r="B29" s="533"/>
      <c r="C29" s="533"/>
      <c r="D29" s="533"/>
      <c r="E29" s="534"/>
      <c r="F29" s="535"/>
      <c r="G29" s="536"/>
      <c r="H29" s="536"/>
      <c r="I29" s="40">
        <f t="shared" si="0"/>
        <v>0</v>
      </c>
      <c r="J29" s="537"/>
      <c r="K29" s="538"/>
      <c r="L29" s="217">
        <f t="shared" si="7"/>
        <v>0</v>
      </c>
      <c r="M29" s="213">
        <f t="shared" si="1"/>
        <v>0</v>
      </c>
      <c r="N29" s="214">
        <f t="shared" si="2"/>
        <v>0</v>
      </c>
      <c r="O29" s="218">
        <f t="shared" si="3"/>
        <v>0</v>
      </c>
      <c r="P29" s="219">
        <f t="shared" si="4"/>
        <v>0</v>
      </c>
      <c r="Q29" s="216">
        <f t="shared" si="5"/>
        <v>0</v>
      </c>
      <c r="R29" s="83">
        <f t="shared" si="6"/>
        <v>0</v>
      </c>
      <c r="S29" s="539"/>
      <c r="T29" s="539"/>
      <c r="U29" s="539"/>
      <c r="V29" s="539"/>
    </row>
    <row r="30" spans="1:22" s="543" customFormat="1" ht="16.5" thickBot="1">
      <c r="A30" s="541">
        <v>25</v>
      </c>
      <c r="B30" s="533"/>
      <c r="C30" s="533"/>
      <c r="D30" s="533"/>
      <c r="E30" s="545"/>
      <c r="F30" s="546"/>
      <c r="G30" s="547"/>
      <c r="H30" s="547"/>
      <c r="I30" s="41">
        <f t="shared" si="0"/>
        <v>0</v>
      </c>
      <c r="J30" s="548"/>
      <c r="K30" s="549"/>
      <c r="L30" s="220">
        <f t="shared" si="7"/>
        <v>0</v>
      </c>
      <c r="M30" s="221">
        <f t="shared" si="1"/>
        <v>0</v>
      </c>
      <c r="N30" s="222">
        <f t="shared" si="2"/>
        <v>0</v>
      </c>
      <c r="O30" s="223">
        <f t="shared" si="3"/>
        <v>0</v>
      </c>
      <c r="P30" s="224">
        <f t="shared" si="4"/>
        <v>0</v>
      </c>
      <c r="Q30" s="216">
        <f t="shared" si="5"/>
        <v>0</v>
      </c>
      <c r="R30" s="84">
        <f t="shared" si="6"/>
        <v>0</v>
      </c>
      <c r="S30" s="539"/>
      <c r="T30" s="539"/>
      <c r="U30" s="539"/>
      <c r="V30" s="539"/>
    </row>
    <row r="31" spans="1:22" s="551" customFormat="1" ht="18" customHeight="1" thickBot="1">
      <c r="A31" s="36"/>
      <c r="B31" s="90"/>
      <c r="C31" s="90"/>
      <c r="D31" s="91" t="s">
        <v>63</v>
      </c>
      <c r="E31" s="92">
        <f aca="true" t="shared" si="8" ref="E31:Q31">SUM(E6:E30)</f>
        <v>0</v>
      </c>
      <c r="F31" s="92">
        <f t="shared" si="8"/>
        <v>0</v>
      </c>
      <c r="G31" s="92">
        <f t="shared" si="8"/>
        <v>0</v>
      </c>
      <c r="H31" s="92">
        <f t="shared" si="8"/>
        <v>0</v>
      </c>
      <c r="I31" s="92">
        <f t="shared" si="8"/>
        <v>0</v>
      </c>
      <c r="J31" s="225">
        <f t="shared" si="8"/>
        <v>0</v>
      </c>
      <c r="K31" s="225">
        <f t="shared" si="8"/>
        <v>0</v>
      </c>
      <c r="L31" s="226">
        <f t="shared" si="8"/>
        <v>0</v>
      </c>
      <c r="M31" s="225">
        <f t="shared" si="8"/>
        <v>0</v>
      </c>
      <c r="N31" s="225">
        <f t="shared" si="8"/>
        <v>0</v>
      </c>
      <c r="O31" s="225">
        <f t="shared" si="8"/>
        <v>0</v>
      </c>
      <c r="P31" s="225">
        <f t="shared" si="8"/>
        <v>0</v>
      </c>
      <c r="Q31" s="247">
        <f t="shared" si="8"/>
        <v>0</v>
      </c>
      <c r="R31" s="93">
        <f t="shared" si="6"/>
        <v>0</v>
      </c>
      <c r="S31" s="550"/>
      <c r="T31" s="550"/>
      <c r="U31" s="550"/>
      <c r="V31" s="550"/>
    </row>
    <row r="32" spans="1:22" s="553" customFormat="1" ht="18" customHeight="1">
      <c r="A32" s="42"/>
      <c r="B32" s="43"/>
      <c r="C32" s="43"/>
      <c r="D32" s="44"/>
      <c r="E32" s="45"/>
      <c r="F32" s="45"/>
      <c r="G32" s="45"/>
      <c r="H32" s="45"/>
      <c r="I32" s="45"/>
      <c r="J32" s="46"/>
      <c r="K32" s="47"/>
      <c r="L32" s="47"/>
      <c r="M32" s="46"/>
      <c r="N32" s="46"/>
      <c r="O32" s="46"/>
      <c r="P32" s="46"/>
      <c r="Q32" s="46"/>
      <c r="R32" s="48"/>
      <c r="S32" s="552"/>
      <c r="T32" s="552"/>
      <c r="U32" s="552"/>
      <c r="V32" s="552"/>
    </row>
    <row r="33" spans="1:22" s="554" customFormat="1" ht="18" customHeight="1" thickBot="1">
      <c r="A33" s="49"/>
      <c r="B33" s="50"/>
      <c r="C33" s="50"/>
      <c r="D33" s="50"/>
      <c r="E33" s="51"/>
      <c r="F33" s="51"/>
      <c r="G33" s="51"/>
      <c r="H33" s="51"/>
      <c r="I33" s="51"/>
      <c r="J33" s="51"/>
      <c r="K33" s="51"/>
      <c r="L33" s="51"/>
      <c r="M33" s="51"/>
      <c r="N33" s="51"/>
      <c r="O33" s="51"/>
      <c r="P33" s="51"/>
      <c r="Q33" s="51"/>
      <c r="R33" s="52"/>
      <c r="S33" s="555"/>
      <c r="T33" s="555"/>
      <c r="U33" s="555"/>
      <c r="V33" s="555"/>
    </row>
    <row r="34" spans="1:22" s="557" customFormat="1" ht="24" customHeight="1">
      <c r="A34" s="37"/>
      <c r="B34" s="803" t="s">
        <v>80</v>
      </c>
      <c r="C34" s="804"/>
      <c r="D34" s="805"/>
      <c r="E34" s="806" t="s">
        <v>235</v>
      </c>
      <c r="F34" s="807"/>
      <c r="G34" s="808"/>
      <c r="H34" s="808"/>
      <c r="I34" s="808"/>
      <c r="J34" s="809" t="s">
        <v>110</v>
      </c>
      <c r="K34" s="811" t="str">
        <f>+K4</f>
        <v>EMPLOYER'S Monthly Benefit Amount</v>
      </c>
      <c r="L34" s="242"/>
      <c r="M34" s="813"/>
      <c r="N34" s="814"/>
      <c r="O34" s="814"/>
      <c r="P34" s="815"/>
      <c r="Q34" s="240"/>
      <c r="R34" s="85"/>
      <c r="S34" s="556"/>
      <c r="T34" s="556"/>
      <c r="U34" s="556"/>
      <c r="V34" s="556"/>
    </row>
    <row r="35" spans="1:22" s="531" customFormat="1" ht="51.75" customHeight="1">
      <c r="A35" s="87" t="s">
        <v>50</v>
      </c>
      <c r="B35" s="208" t="s">
        <v>51</v>
      </c>
      <c r="C35" s="208" t="s">
        <v>52</v>
      </c>
      <c r="D35" s="208" t="s">
        <v>53</v>
      </c>
      <c r="E35" s="209" t="str">
        <f>E5</f>
        <v>WDD WIOA</v>
      </c>
      <c r="F35" s="209"/>
      <c r="G35" s="209"/>
      <c r="H35" s="209" t="str">
        <f aca="true" t="shared" si="9" ref="F35:H35">H5</f>
        <v>Non WDD Program</v>
      </c>
      <c r="I35" s="88" t="s">
        <v>236</v>
      </c>
      <c r="J35" s="810"/>
      <c r="K35" s="812"/>
      <c r="L35" s="243" t="s">
        <v>78</v>
      </c>
      <c r="M35" s="244" t="str">
        <f>E35</f>
        <v>WDD WIOA</v>
      </c>
      <c r="N35" s="209"/>
      <c r="O35" s="210"/>
      <c r="P35" s="245" t="str">
        <f>H35</f>
        <v>Non WDD Program</v>
      </c>
      <c r="Q35" s="241" t="s">
        <v>54</v>
      </c>
      <c r="R35" s="89" t="s">
        <v>104</v>
      </c>
      <c r="S35" s="530"/>
      <c r="T35" s="530"/>
      <c r="U35" s="530"/>
      <c r="V35" s="530"/>
    </row>
    <row r="36" spans="1:22" s="567" customFormat="1" ht="15.75">
      <c r="A36" s="558">
        <v>1</v>
      </c>
      <c r="B36" s="559"/>
      <c r="C36" s="559"/>
      <c r="D36" s="560"/>
      <c r="E36" s="561"/>
      <c r="F36" s="562"/>
      <c r="G36" s="563"/>
      <c r="H36" s="563"/>
      <c r="I36" s="53">
        <f aca="true" t="shared" si="10" ref="I36:I50">SUM(E36:H36)/100</f>
        <v>0</v>
      </c>
      <c r="J36" s="564"/>
      <c r="K36" s="565"/>
      <c r="L36" s="248">
        <f aca="true" t="shared" si="11" ref="L36:L50">+K36+J36</f>
        <v>0</v>
      </c>
      <c r="M36" s="228">
        <f aca="true" t="shared" si="12" ref="M36:M50">_xlfn.IFERROR(+E36/$I36*$L36,0)/100</f>
        <v>0</v>
      </c>
      <c r="N36" s="229">
        <f aca="true" t="shared" si="13" ref="N36:N50">_xlfn.IFERROR(+F36/$I36*$L36,0)/100</f>
        <v>0</v>
      </c>
      <c r="O36" s="229">
        <f aca="true" t="shared" si="14" ref="O36:O50">_xlfn.IFERROR(+G36/$I36*$L36,0)/100</f>
        <v>0</v>
      </c>
      <c r="P36" s="230">
        <f aca="true" t="shared" si="15" ref="P36:P50">_xlfn.IFERROR(+H36/$I36*$L36,0)/100</f>
        <v>0</v>
      </c>
      <c r="Q36" s="249">
        <f aca="true" t="shared" si="16" ref="Q36:Q50">SUM(M36:P36)</f>
        <v>0</v>
      </c>
      <c r="R36" s="81">
        <f aca="true" t="shared" si="17" ref="R36:R51">_xlfn.IFERROR(+K36/J36,0)</f>
        <v>0</v>
      </c>
      <c r="S36" s="566"/>
      <c r="T36" s="566"/>
      <c r="U36" s="566"/>
      <c r="V36" s="566"/>
    </row>
    <row r="37" spans="1:22" s="567" customFormat="1" ht="15.75">
      <c r="A37" s="558">
        <f aca="true" t="shared" si="18" ref="A37:A49">+A36+1</f>
        <v>2</v>
      </c>
      <c r="B37" s="559"/>
      <c r="C37" s="559"/>
      <c r="D37" s="559"/>
      <c r="E37" s="561"/>
      <c r="F37" s="562"/>
      <c r="G37" s="563"/>
      <c r="H37" s="563"/>
      <c r="I37" s="53">
        <f t="shared" si="10"/>
        <v>0</v>
      </c>
      <c r="J37" s="564"/>
      <c r="K37" s="565"/>
      <c r="L37" s="227">
        <f t="shared" si="11"/>
        <v>0</v>
      </c>
      <c r="M37" s="228">
        <f t="shared" si="12"/>
        <v>0</v>
      </c>
      <c r="N37" s="229">
        <f t="shared" si="13"/>
        <v>0</v>
      </c>
      <c r="O37" s="229">
        <f t="shared" si="14"/>
        <v>0</v>
      </c>
      <c r="P37" s="230">
        <f t="shared" si="15"/>
        <v>0</v>
      </c>
      <c r="Q37" s="231">
        <f t="shared" si="16"/>
        <v>0</v>
      </c>
      <c r="R37" s="81">
        <f t="shared" si="17"/>
        <v>0</v>
      </c>
      <c r="S37" s="566"/>
      <c r="T37" s="566"/>
      <c r="U37" s="566"/>
      <c r="V37" s="566"/>
    </row>
    <row r="38" spans="1:22" s="567" customFormat="1" ht="15.75">
      <c r="A38" s="558">
        <f t="shared" si="18"/>
        <v>3</v>
      </c>
      <c r="B38" s="559"/>
      <c r="C38" s="559"/>
      <c r="D38" s="559"/>
      <c r="E38" s="561"/>
      <c r="F38" s="562"/>
      <c r="G38" s="563"/>
      <c r="H38" s="563"/>
      <c r="I38" s="53">
        <f t="shared" si="10"/>
        <v>0</v>
      </c>
      <c r="J38" s="564"/>
      <c r="K38" s="565"/>
      <c r="L38" s="227">
        <f t="shared" si="11"/>
        <v>0</v>
      </c>
      <c r="M38" s="228">
        <f t="shared" si="12"/>
        <v>0</v>
      </c>
      <c r="N38" s="229">
        <f t="shared" si="13"/>
        <v>0</v>
      </c>
      <c r="O38" s="229">
        <f t="shared" si="14"/>
        <v>0</v>
      </c>
      <c r="P38" s="230">
        <f t="shared" si="15"/>
        <v>0</v>
      </c>
      <c r="Q38" s="231">
        <f t="shared" si="16"/>
        <v>0</v>
      </c>
      <c r="R38" s="81">
        <f t="shared" si="17"/>
        <v>0</v>
      </c>
      <c r="S38" s="566"/>
      <c r="T38" s="566"/>
      <c r="U38" s="566"/>
      <c r="V38" s="566"/>
    </row>
    <row r="39" spans="1:22" s="567" customFormat="1" ht="15.75">
      <c r="A39" s="558">
        <f t="shared" si="18"/>
        <v>4</v>
      </c>
      <c r="B39" s="559"/>
      <c r="C39" s="559"/>
      <c r="D39" s="559"/>
      <c r="E39" s="561"/>
      <c r="F39" s="562"/>
      <c r="G39" s="563"/>
      <c r="H39" s="563"/>
      <c r="I39" s="53">
        <f t="shared" si="10"/>
        <v>0</v>
      </c>
      <c r="J39" s="564"/>
      <c r="K39" s="565"/>
      <c r="L39" s="227">
        <f t="shared" si="11"/>
        <v>0</v>
      </c>
      <c r="M39" s="228">
        <f t="shared" si="12"/>
        <v>0</v>
      </c>
      <c r="N39" s="229">
        <f t="shared" si="13"/>
        <v>0</v>
      </c>
      <c r="O39" s="229">
        <f t="shared" si="14"/>
        <v>0</v>
      </c>
      <c r="P39" s="230">
        <f t="shared" si="15"/>
        <v>0</v>
      </c>
      <c r="Q39" s="231">
        <f t="shared" si="16"/>
        <v>0</v>
      </c>
      <c r="R39" s="81">
        <f t="shared" si="17"/>
        <v>0</v>
      </c>
      <c r="S39" s="566"/>
      <c r="T39" s="566"/>
      <c r="U39" s="566"/>
      <c r="V39" s="566"/>
    </row>
    <row r="40" spans="1:22" s="567" customFormat="1" ht="15.75">
      <c r="A40" s="558">
        <f t="shared" si="18"/>
        <v>5</v>
      </c>
      <c r="B40" s="559"/>
      <c r="C40" s="559"/>
      <c r="D40" s="559"/>
      <c r="E40" s="561"/>
      <c r="F40" s="562"/>
      <c r="G40" s="563"/>
      <c r="H40" s="563"/>
      <c r="I40" s="53">
        <f t="shared" si="10"/>
        <v>0</v>
      </c>
      <c r="J40" s="564"/>
      <c r="K40" s="565"/>
      <c r="L40" s="227">
        <f t="shared" si="11"/>
        <v>0</v>
      </c>
      <c r="M40" s="228">
        <f t="shared" si="12"/>
        <v>0</v>
      </c>
      <c r="N40" s="229">
        <f t="shared" si="13"/>
        <v>0</v>
      </c>
      <c r="O40" s="229">
        <f t="shared" si="14"/>
        <v>0</v>
      </c>
      <c r="P40" s="230">
        <f t="shared" si="15"/>
        <v>0</v>
      </c>
      <c r="Q40" s="231">
        <f t="shared" si="16"/>
        <v>0</v>
      </c>
      <c r="R40" s="81">
        <f t="shared" si="17"/>
        <v>0</v>
      </c>
      <c r="S40" s="566"/>
      <c r="T40" s="566"/>
      <c r="U40" s="566"/>
      <c r="V40" s="566"/>
    </row>
    <row r="41" spans="1:22" s="567" customFormat="1" ht="15.75">
      <c r="A41" s="558">
        <f t="shared" si="18"/>
        <v>6</v>
      </c>
      <c r="B41" s="559"/>
      <c r="C41" s="559"/>
      <c r="D41" s="559"/>
      <c r="E41" s="561"/>
      <c r="F41" s="562"/>
      <c r="G41" s="563"/>
      <c r="H41" s="563"/>
      <c r="I41" s="53">
        <f t="shared" si="10"/>
        <v>0</v>
      </c>
      <c r="J41" s="564"/>
      <c r="K41" s="565"/>
      <c r="L41" s="227">
        <f t="shared" si="11"/>
        <v>0</v>
      </c>
      <c r="M41" s="228">
        <f t="shared" si="12"/>
        <v>0</v>
      </c>
      <c r="N41" s="229">
        <f t="shared" si="13"/>
        <v>0</v>
      </c>
      <c r="O41" s="229">
        <f t="shared" si="14"/>
        <v>0</v>
      </c>
      <c r="P41" s="230">
        <f t="shared" si="15"/>
        <v>0</v>
      </c>
      <c r="Q41" s="231">
        <f t="shared" si="16"/>
        <v>0</v>
      </c>
      <c r="R41" s="81">
        <f t="shared" si="17"/>
        <v>0</v>
      </c>
      <c r="S41" s="566"/>
      <c r="T41" s="566"/>
      <c r="U41" s="566"/>
      <c r="V41" s="566"/>
    </row>
    <row r="42" spans="1:22" s="567" customFormat="1" ht="15.75">
      <c r="A42" s="558">
        <f t="shared" si="18"/>
        <v>7</v>
      </c>
      <c r="B42" s="559"/>
      <c r="C42" s="559"/>
      <c r="D42" s="559"/>
      <c r="E42" s="561"/>
      <c r="F42" s="562"/>
      <c r="G42" s="563"/>
      <c r="H42" s="563"/>
      <c r="I42" s="53">
        <f t="shared" si="10"/>
        <v>0</v>
      </c>
      <c r="J42" s="564"/>
      <c r="K42" s="565"/>
      <c r="L42" s="227">
        <f t="shared" si="11"/>
        <v>0</v>
      </c>
      <c r="M42" s="228">
        <f t="shared" si="12"/>
        <v>0</v>
      </c>
      <c r="N42" s="229">
        <f t="shared" si="13"/>
        <v>0</v>
      </c>
      <c r="O42" s="229">
        <f t="shared" si="14"/>
        <v>0</v>
      </c>
      <c r="P42" s="230">
        <f t="shared" si="15"/>
        <v>0</v>
      </c>
      <c r="Q42" s="231">
        <f t="shared" si="16"/>
        <v>0</v>
      </c>
      <c r="R42" s="81">
        <f t="shared" si="17"/>
        <v>0</v>
      </c>
      <c r="S42" s="566"/>
      <c r="T42" s="566"/>
      <c r="U42" s="566"/>
      <c r="V42" s="566"/>
    </row>
    <row r="43" spans="1:22" s="567" customFormat="1" ht="15.75">
      <c r="A43" s="558">
        <f t="shared" si="18"/>
        <v>8</v>
      </c>
      <c r="B43" s="559"/>
      <c r="C43" s="559"/>
      <c r="D43" s="559"/>
      <c r="E43" s="561"/>
      <c r="F43" s="562"/>
      <c r="G43" s="563"/>
      <c r="H43" s="563"/>
      <c r="I43" s="53">
        <f t="shared" si="10"/>
        <v>0</v>
      </c>
      <c r="J43" s="564"/>
      <c r="K43" s="565"/>
      <c r="L43" s="227">
        <f t="shared" si="11"/>
        <v>0</v>
      </c>
      <c r="M43" s="228">
        <f t="shared" si="12"/>
        <v>0</v>
      </c>
      <c r="N43" s="229">
        <f t="shared" si="13"/>
        <v>0</v>
      </c>
      <c r="O43" s="229">
        <f t="shared" si="14"/>
        <v>0</v>
      </c>
      <c r="P43" s="230">
        <f t="shared" si="15"/>
        <v>0</v>
      </c>
      <c r="Q43" s="231">
        <f t="shared" si="16"/>
        <v>0</v>
      </c>
      <c r="R43" s="81">
        <f t="shared" si="17"/>
        <v>0</v>
      </c>
      <c r="S43" s="566"/>
      <c r="T43" s="566"/>
      <c r="U43" s="566"/>
      <c r="V43" s="566"/>
    </row>
    <row r="44" spans="1:22" s="567" customFormat="1" ht="15.75">
      <c r="A44" s="558">
        <f t="shared" si="18"/>
        <v>9</v>
      </c>
      <c r="B44" s="559"/>
      <c r="C44" s="559"/>
      <c r="D44" s="568"/>
      <c r="E44" s="561"/>
      <c r="F44" s="562"/>
      <c r="G44" s="563"/>
      <c r="H44" s="563"/>
      <c r="I44" s="53">
        <f t="shared" si="10"/>
        <v>0</v>
      </c>
      <c r="J44" s="564"/>
      <c r="K44" s="565"/>
      <c r="L44" s="227">
        <f t="shared" si="11"/>
        <v>0</v>
      </c>
      <c r="M44" s="228">
        <f t="shared" si="12"/>
        <v>0</v>
      </c>
      <c r="N44" s="229">
        <f t="shared" si="13"/>
        <v>0</v>
      </c>
      <c r="O44" s="229">
        <f t="shared" si="14"/>
        <v>0</v>
      </c>
      <c r="P44" s="230">
        <f t="shared" si="15"/>
        <v>0</v>
      </c>
      <c r="Q44" s="231">
        <f t="shared" si="16"/>
        <v>0</v>
      </c>
      <c r="R44" s="81">
        <f t="shared" si="17"/>
        <v>0</v>
      </c>
      <c r="S44" s="566"/>
      <c r="T44" s="566"/>
      <c r="U44" s="566"/>
      <c r="V44" s="566"/>
    </row>
    <row r="45" spans="1:22" s="543" customFormat="1" ht="15.75">
      <c r="A45" s="558">
        <f t="shared" si="18"/>
        <v>10</v>
      </c>
      <c r="B45" s="533"/>
      <c r="C45" s="533"/>
      <c r="D45" s="569"/>
      <c r="E45" s="570"/>
      <c r="F45" s="571"/>
      <c r="G45" s="572"/>
      <c r="H45" s="572"/>
      <c r="I45" s="53">
        <f t="shared" si="10"/>
        <v>0</v>
      </c>
      <c r="J45" s="537"/>
      <c r="K45" s="538"/>
      <c r="L45" s="227">
        <f t="shared" si="11"/>
        <v>0</v>
      </c>
      <c r="M45" s="228">
        <f t="shared" si="12"/>
        <v>0</v>
      </c>
      <c r="N45" s="229">
        <f t="shared" si="13"/>
        <v>0</v>
      </c>
      <c r="O45" s="229">
        <f t="shared" si="14"/>
        <v>0</v>
      </c>
      <c r="P45" s="230">
        <f t="shared" si="15"/>
        <v>0</v>
      </c>
      <c r="Q45" s="231">
        <f t="shared" si="16"/>
        <v>0</v>
      </c>
      <c r="R45" s="81">
        <f t="shared" si="17"/>
        <v>0</v>
      </c>
      <c r="S45" s="539"/>
      <c r="T45" s="539"/>
      <c r="U45" s="539"/>
      <c r="V45" s="539"/>
    </row>
    <row r="46" spans="1:22" s="543" customFormat="1" ht="15.75">
      <c r="A46" s="558">
        <f t="shared" si="18"/>
        <v>11</v>
      </c>
      <c r="B46" s="533"/>
      <c r="C46" s="533"/>
      <c r="D46" s="569"/>
      <c r="E46" s="570"/>
      <c r="F46" s="571"/>
      <c r="G46" s="572"/>
      <c r="H46" s="572"/>
      <c r="I46" s="53">
        <f t="shared" si="10"/>
        <v>0</v>
      </c>
      <c r="J46" s="537"/>
      <c r="K46" s="538"/>
      <c r="L46" s="227">
        <f t="shared" si="11"/>
        <v>0</v>
      </c>
      <c r="M46" s="228">
        <f t="shared" si="12"/>
        <v>0</v>
      </c>
      <c r="N46" s="229">
        <f t="shared" si="13"/>
        <v>0</v>
      </c>
      <c r="O46" s="229">
        <f t="shared" si="14"/>
        <v>0</v>
      </c>
      <c r="P46" s="230">
        <f t="shared" si="15"/>
        <v>0</v>
      </c>
      <c r="Q46" s="231">
        <f t="shared" si="16"/>
        <v>0</v>
      </c>
      <c r="R46" s="81">
        <f t="shared" si="17"/>
        <v>0</v>
      </c>
      <c r="S46" s="539"/>
      <c r="T46" s="539"/>
      <c r="U46" s="539"/>
      <c r="V46" s="539"/>
    </row>
    <row r="47" spans="1:22" s="543" customFormat="1" ht="15.75">
      <c r="A47" s="558">
        <f t="shared" si="18"/>
        <v>12</v>
      </c>
      <c r="B47" s="533"/>
      <c r="C47" s="533"/>
      <c r="D47" s="569"/>
      <c r="E47" s="570"/>
      <c r="F47" s="571"/>
      <c r="G47" s="572"/>
      <c r="H47" s="572"/>
      <c r="I47" s="53">
        <f t="shared" si="10"/>
        <v>0</v>
      </c>
      <c r="J47" s="537"/>
      <c r="K47" s="538"/>
      <c r="L47" s="227">
        <f t="shared" si="11"/>
        <v>0</v>
      </c>
      <c r="M47" s="228">
        <f t="shared" si="12"/>
        <v>0</v>
      </c>
      <c r="N47" s="229">
        <f t="shared" si="13"/>
        <v>0</v>
      </c>
      <c r="O47" s="229">
        <f t="shared" si="14"/>
        <v>0</v>
      </c>
      <c r="P47" s="230">
        <f t="shared" si="15"/>
        <v>0</v>
      </c>
      <c r="Q47" s="231">
        <f t="shared" si="16"/>
        <v>0</v>
      </c>
      <c r="R47" s="81">
        <f t="shared" si="17"/>
        <v>0</v>
      </c>
      <c r="S47" s="539"/>
      <c r="T47" s="539"/>
      <c r="U47" s="539"/>
      <c r="V47" s="539"/>
    </row>
    <row r="48" spans="1:22" s="543" customFormat="1" ht="15.75">
      <c r="A48" s="558">
        <f t="shared" si="18"/>
        <v>13</v>
      </c>
      <c r="B48" s="533"/>
      <c r="C48" s="533"/>
      <c r="D48" s="533"/>
      <c r="E48" s="570"/>
      <c r="F48" s="571"/>
      <c r="G48" s="572"/>
      <c r="H48" s="572"/>
      <c r="I48" s="53">
        <f t="shared" si="10"/>
        <v>0</v>
      </c>
      <c r="J48" s="537"/>
      <c r="K48" s="538"/>
      <c r="L48" s="227">
        <f t="shared" si="11"/>
        <v>0</v>
      </c>
      <c r="M48" s="228">
        <f t="shared" si="12"/>
        <v>0</v>
      </c>
      <c r="N48" s="229">
        <f t="shared" si="13"/>
        <v>0</v>
      </c>
      <c r="O48" s="229">
        <f t="shared" si="14"/>
        <v>0</v>
      </c>
      <c r="P48" s="230">
        <f t="shared" si="15"/>
        <v>0</v>
      </c>
      <c r="Q48" s="231">
        <f t="shared" si="16"/>
        <v>0</v>
      </c>
      <c r="R48" s="81">
        <f t="shared" si="17"/>
        <v>0</v>
      </c>
      <c r="S48" s="539"/>
      <c r="T48" s="539"/>
      <c r="U48" s="539"/>
      <c r="V48" s="539"/>
    </row>
    <row r="49" spans="1:22" s="543" customFormat="1" ht="15.75">
      <c r="A49" s="558">
        <f t="shared" si="18"/>
        <v>14</v>
      </c>
      <c r="B49" s="533"/>
      <c r="C49" s="533"/>
      <c r="D49" s="533"/>
      <c r="E49" s="570"/>
      <c r="F49" s="571"/>
      <c r="G49" s="572"/>
      <c r="H49" s="572"/>
      <c r="I49" s="53">
        <f t="shared" si="10"/>
        <v>0</v>
      </c>
      <c r="J49" s="537"/>
      <c r="K49" s="538"/>
      <c r="L49" s="227">
        <f t="shared" si="11"/>
        <v>0</v>
      </c>
      <c r="M49" s="228">
        <f t="shared" si="12"/>
        <v>0</v>
      </c>
      <c r="N49" s="229">
        <f t="shared" si="13"/>
        <v>0</v>
      </c>
      <c r="O49" s="229">
        <f t="shared" si="14"/>
        <v>0</v>
      </c>
      <c r="P49" s="230">
        <f t="shared" si="15"/>
        <v>0</v>
      </c>
      <c r="Q49" s="231">
        <f t="shared" si="16"/>
        <v>0</v>
      </c>
      <c r="R49" s="81">
        <f t="shared" si="17"/>
        <v>0</v>
      </c>
      <c r="S49" s="539"/>
      <c r="T49" s="539"/>
      <c r="U49" s="539"/>
      <c r="V49" s="539"/>
    </row>
    <row r="50" spans="1:22" s="543" customFormat="1" ht="16.5" thickBot="1">
      <c r="A50" s="558">
        <v>15</v>
      </c>
      <c r="B50" s="533"/>
      <c r="C50" s="533"/>
      <c r="D50" s="533"/>
      <c r="E50" s="573"/>
      <c r="F50" s="574"/>
      <c r="G50" s="575"/>
      <c r="H50" s="575"/>
      <c r="I50" s="53">
        <f t="shared" si="10"/>
        <v>0</v>
      </c>
      <c r="J50" s="548"/>
      <c r="K50" s="549"/>
      <c r="L50" s="232">
        <f t="shared" si="11"/>
        <v>0</v>
      </c>
      <c r="M50" s="233">
        <f t="shared" si="12"/>
        <v>0</v>
      </c>
      <c r="N50" s="234">
        <f t="shared" si="13"/>
        <v>0</v>
      </c>
      <c r="O50" s="234">
        <f t="shared" si="14"/>
        <v>0</v>
      </c>
      <c r="P50" s="235">
        <f t="shared" si="15"/>
        <v>0</v>
      </c>
      <c r="Q50" s="231">
        <f t="shared" si="16"/>
        <v>0</v>
      </c>
      <c r="R50" s="82">
        <f t="shared" si="17"/>
        <v>0</v>
      </c>
      <c r="S50" s="539"/>
      <c r="T50" s="539"/>
      <c r="U50" s="539"/>
      <c r="V50" s="539"/>
    </row>
    <row r="51" spans="1:22" s="576" customFormat="1" ht="18" customHeight="1" thickBot="1">
      <c r="A51" s="94"/>
      <c r="B51" s="95"/>
      <c r="C51" s="94"/>
      <c r="D51" s="91" t="s">
        <v>63</v>
      </c>
      <c r="E51" s="96">
        <f aca="true" t="shared" si="19" ref="E51:H51">SUM(E36:E50)</f>
        <v>0</v>
      </c>
      <c r="F51" s="96">
        <f t="shared" si="19"/>
        <v>0</v>
      </c>
      <c r="G51" s="96">
        <f t="shared" si="19"/>
        <v>0</v>
      </c>
      <c r="H51" s="96">
        <f t="shared" si="19"/>
        <v>0</v>
      </c>
      <c r="I51" s="97"/>
      <c r="J51" s="236">
        <f aca="true" t="shared" si="20" ref="J51:Q51">SUM(J36:J50)</f>
        <v>0</v>
      </c>
      <c r="K51" s="237">
        <f t="shared" si="20"/>
        <v>0</v>
      </c>
      <c r="L51" s="238">
        <f t="shared" si="20"/>
        <v>0</v>
      </c>
      <c r="M51" s="236">
        <f t="shared" si="20"/>
        <v>0</v>
      </c>
      <c r="N51" s="236">
        <f t="shared" si="20"/>
        <v>0</v>
      </c>
      <c r="O51" s="236">
        <f t="shared" si="20"/>
        <v>0</v>
      </c>
      <c r="P51" s="236">
        <f t="shared" si="20"/>
        <v>0</v>
      </c>
      <c r="Q51" s="250">
        <f t="shared" si="20"/>
        <v>0</v>
      </c>
      <c r="R51" s="98">
        <f t="shared" si="17"/>
        <v>0</v>
      </c>
      <c r="S51" s="577"/>
      <c r="T51" s="577"/>
      <c r="U51" s="577"/>
      <c r="V51" s="577"/>
    </row>
    <row r="52" spans="1:18" ht="15">
      <c r="A52" s="54"/>
      <c r="B52" s="38"/>
      <c r="C52" s="38"/>
      <c r="D52" s="38"/>
      <c r="E52" s="117"/>
      <c r="F52" s="117"/>
      <c r="G52" s="55"/>
      <c r="H52" s="55"/>
      <c r="I52" s="56"/>
      <c r="J52" s="57"/>
      <c r="K52" s="57"/>
      <c r="L52" s="57"/>
      <c r="M52" s="57"/>
      <c r="N52" s="57"/>
      <c r="O52" s="57"/>
      <c r="P52" s="57"/>
      <c r="Q52" s="57"/>
      <c r="R52" s="57"/>
    </row>
    <row r="53" spans="1:22" s="578" customFormat="1" ht="21.6" customHeight="1" thickBot="1">
      <c r="A53" s="54"/>
      <c r="B53" s="54"/>
      <c r="C53" s="54"/>
      <c r="D53" s="54"/>
      <c r="E53" s="58"/>
      <c r="F53" s="59"/>
      <c r="G53" s="60"/>
      <c r="H53" s="60"/>
      <c r="I53" s="60"/>
      <c r="J53" s="57"/>
      <c r="K53" s="54" t="s">
        <v>84</v>
      </c>
      <c r="L53" s="239">
        <f aca="true" t="shared" si="21" ref="L53:P53">+L51+L31</f>
        <v>0</v>
      </c>
      <c r="M53" s="239">
        <f t="shared" si="21"/>
        <v>0</v>
      </c>
      <c r="N53" s="239">
        <f t="shared" si="21"/>
        <v>0</v>
      </c>
      <c r="O53" s="239">
        <f t="shared" si="21"/>
        <v>0</v>
      </c>
      <c r="P53" s="239">
        <f t="shared" si="21"/>
        <v>0</v>
      </c>
      <c r="Q53" s="251">
        <f>+Q51+Q31</f>
        <v>0</v>
      </c>
      <c r="R53" s="252">
        <f>+R51+R31</f>
        <v>0</v>
      </c>
      <c r="S53" s="585"/>
      <c r="T53" s="585"/>
      <c r="U53" s="585"/>
      <c r="V53" s="585"/>
    </row>
    <row r="54" spans="1:18" ht="15.75" thickTop="1">
      <c r="A54" s="54"/>
      <c r="B54" s="38"/>
      <c r="C54" s="54"/>
      <c r="D54" s="54"/>
      <c r="E54" s="58"/>
      <c r="F54" s="59"/>
      <c r="G54" s="60"/>
      <c r="H54" s="60"/>
      <c r="I54" s="60"/>
      <c r="J54" s="57"/>
      <c r="K54" s="54"/>
      <c r="L54" s="57"/>
      <c r="M54" s="57"/>
      <c r="N54" s="57"/>
      <c r="O54" s="57"/>
      <c r="P54" s="57"/>
      <c r="Q54" s="57"/>
      <c r="R54" s="57"/>
    </row>
    <row r="55" spans="1:22" s="578" customFormat="1" ht="15">
      <c r="A55" s="54"/>
      <c r="B55" s="54"/>
      <c r="C55" s="54"/>
      <c r="D55" s="54"/>
      <c r="E55" s="58"/>
      <c r="F55" s="59"/>
      <c r="G55" s="60"/>
      <c r="H55" s="60"/>
      <c r="I55" s="60"/>
      <c r="J55" s="57"/>
      <c r="K55" s="54"/>
      <c r="L55" s="60"/>
      <c r="M55" s="80">
        <f>_xlfn.IFERROR(+M53/$Q$53,0)</f>
        <v>0</v>
      </c>
      <c r="N55" s="80">
        <f>_xlfn.IFERROR(+N53/$Q$53,0)</f>
        <v>0</v>
      </c>
      <c r="O55" s="80">
        <f>_xlfn.IFERROR(+O53/$Q$53,0)</f>
        <v>0</v>
      </c>
      <c r="P55" s="80">
        <f>_xlfn.IFERROR(+P53/$Q$53,0)</f>
        <v>0</v>
      </c>
      <c r="Q55" s="80">
        <f>SUM(M55:P55)</f>
        <v>0</v>
      </c>
      <c r="R55" s="57"/>
      <c r="S55" s="585"/>
      <c r="T55" s="585"/>
      <c r="U55" s="585"/>
      <c r="V55" s="585"/>
    </row>
    <row r="56" spans="3:18" ht="15">
      <c r="C56" s="578"/>
      <c r="D56" s="578"/>
      <c r="E56" s="582"/>
      <c r="F56" s="583"/>
      <c r="G56" s="584"/>
      <c r="H56" s="584"/>
      <c r="I56" s="584"/>
      <c r="K56" s="578"/>
      <c r="M56" s="581"/>
      <c r="N56" s="581"/>
      <c r="O56" s="581"/>
      <c r="P56" s="581"/>
      <c r="Q56" s="581"/>
      <c r="R56" s="581"/>
    </row>
    <row r="57" spans="3:11" ht="15">
      <c r="C57" s="578"/>
      <c r="D57" s="578"/>
      <c r="E57" s="582"/>
      <c r="F57" s="583"/>
      <c r="G57" s="584"/>
      <c r="H57" s="584"/>
      <c r="I57" s="584"/>
      <c r="K57" s="578"/>
    </row>
    <row r="58" spans="3:11" ht="15">
      <c r="C58" s="578"/>
      <c r="D58" s="578"/>
      <c r="E58" s="582"/>
      <c r="F58" s="583"/>
      <c r="G58" s="584"/>
      <c r="H58" s="584"/>
      <c r="I58" s="584"/>
      <c r="K58" s="578"/>
    </row>
    <row r="59" spans="3:11" ht="15">
      <c r="C59" s="578"/>
      <c r="D59" s="578"/>
      <c r="E59" s="582"/>
      <c r="F59" s="583"/>
      <c r="G59" s="584"/>
      <c r="H59" s="584"/>
      <c r="I59" s="584"/>
      <c r="K59" s="578"/>
    </row>
    <row r="60" spans="3:11" ht="15">
      <c r="C60" s="578"/>
      <c r="D60" s="578"/>
      <c r="E60" s="582"/>
      <c r="F60" s="583"/>
      <c r="G60" s="584"/>
      <c r="H60" s="584"/>
      <c r="I60" s="584"/>
      <c r="K60" s="578"/>
    </row>
    <row r="61" spans="3:11" ht="15">
      <c r="C61" s="578"/>
      <c r="D61" s="578"/>
      <c r="E61" s="582"/>
      <c r="F61" s="583"/>
      <c r="G61" s="584"/>
      <c r="H61" s="584"/>
      <c r="I61" s="584"/>
      <c r="K61" s="578"/>
    </row>
    <row r="62" spans="5:8" ht="15">
      <c r="E62" s="579"/>
      <c r="F62" s="579"/>
      <c r="G62" s="579"/>
      <c r="H62" s="579"/>
    </row>
    <row r="63" spans="5:8" ht="15">
      <c r="E63" s="579"/>
      <c r="F63" s="579"/>
      <c r="G63" s="579"/>
      <c r="H63" s="579"/>
    </row>
    <row r="64" spans="5:8" ht="15">
      <c r="E64" s="579"/>
      <c r="F64" s="579"/>
      <c r="G64" s="579"/>
      <c r="H64" s="579"/>
    </row>
  </sheetData>
  <sheetProtection algorithmName="SHA-512" hashValue="tSTsy9qmJ/X6Ya4qFQIOuDM1qDK3Lp6TNoIFncWaaSRu/gBtqZ0PmPcGmsLWWHMuvZQMHlh4lt72e4NKSQ0NeA==" saltValue="OnL6YZrqeaqVGdDM0ebCDA==" spinCount="100000" sheet="1" formatCells="0" formatColumns="0" formatRows="0" insertColumns="0" insertRows="0"/>
  <protectedRanges>
    <protectedRange sqref="J36:K50 B36:H50" name="Range2"/>
    <protectedRange sqref="J6:K30 B6:H30" name="Range1"/>
  </protectedRanges>
  <mergeCells count="15">
    <mergeCell ref="C1:N1"/>
    <mergeCell ref="P2:Q2"/>
    <mergeCell ref="P3:Q3"/>
    <mergeCell ref="B4:D4"/>
    <mergeCell ref="E4:I4"/>
    <mergeCell ref="J4:J5"/>
    <mergeCell ref="K4:K5"/>
    <mergeCell ref="M4:P4"/>
    <mergeCell ref="C2:E2"/>
    <mergeCell ref="C3:E3"/>
    <mergeCell ref="B34:D34"/>
    <mergeCell ref="E34:I34"/>
    <mergeCell ref="J34:J35"/>
    <mergeCell ref="K34:K35"/>
    <mergeCell ref="M34:P34"/>
  </mergeCells>
  <printOptions horizontalCentered="1"/>
  <pageMargins left="0.17" right="0.17" top="0.54" bottom="0.25" header="0.34" footer="0.3"/>
  <pageSetup firstPageNumber="3" useFirstPageNumber="1" fitToHeight="1" fitToWidth="1" horizontalDpi="600" verticalDpi="600" orientation="landscape" scale="46" r:id="rId1"/>
  <headerFooter>
    <oddFooter>&amp;L&amp;8&amp;D  - &amp;A&amp;R&amp;8Pg. 4</oddFooter>
  </headerFooter>
  <colBreaks count="2" manualBreakCount="2">
    <brk id="12" max="16383" man="1"/>
    <brk id="18"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J46"/>
  <sheetViews>
    <sheetView view="pageBreakPreview" zoomScale="70" zoomScaleSheetLayoutView="70" workbookViewId="0" topLeftCell="A1">
      <pane xSplit="8" topLeftCell="I1" activePane="topRight" state="frozen"/>
      <selection pane="topLeft" activeCell="B9" sqref="B9:D9"/>
      <selection pane="topRight" activeCell="Q25" sqref="Q25 U25 Y25 AC25 AG25 AK25 AO25 AS25 AW25 BA25 BE25 BI25"/>
    </sheetView>
  </sheetViews>
  <sheetFormatPr defaultColWidth="9.140625" defaultRowHeight="15"/>
  <cols>
    <col min="1" max="1" width="3.57421875" style="613" customWidth="1"/>
    <col min="2" max="2" width="18.140625" style="613" customWidth="1"/>
    <col min="3" max="4" width="10.57421875" style="613" customWidth="1"/>
    <col min="5" max="8" width="16.57421875" style="614" customWidth="1"/>
    <col min="9" max="12" width="15.421875" style="614" customWidth="1"/>
    <col min="13" max="13" width="18.7109375" style="614" customWidth="1"/>
    <col min="14" max="14" width="37.57421875" style="614" customWidth="1"/>
    <col min="15" max="15" width="15.28125" style="614" customWidth="1"/>
    <col min="16" max="62" width="11.8515625" style="614" customWidth="1"/>
    <col min="63" max="16384" width="9.140625" style="613" customWidth="1"/>
  </cols>
  <sheetData>
    <row r="1" spans="1:62" s="318" customFormat="1" ht="21">
      <c r="A1" s="615"/>
      <c r="B1" s="615"/>
      <c r="C1" s="615"/>
      <c r="D1" s="616"/>
      <c r="E1" s="832" t="s">
        <v>89</v>
      </c>
      <c r="F1" s="832"/>
      <c r="G1" s="832"/>
      <c r="H1" s="832"/>
      <c r="I1" s="832"/>
      <c r="J1" s="832"/>
      <c r="K1" s="832"/>
      <c r="L1" s="832"/>
      <c r="M1" s="832"/>
      <c r="N1" s="616"/>
      <c r="O1" s="616"/>
      <c r="P1" s="616"/>
      <c r="Q1" s="20"/>
      <c r="R1" s="617"/>
      <c r="S1" s="617"/>
      <c r="T1" s="617"/>
      <c r="U1" s="618"/>
      <c r="V1" s="618"/>
      <c r="W1" s="21"/>
      <c r="X1" s="21"/>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62" s="318" customFormat="1" ht="21">
      <c r="A2" s="615"/>
      <c r="B2" s="615"/>
      <c r="C2" s="615"/>
      <c r="D2" s="619"/>
      <c r="E2" s="833" t="s">
        <v>118</v>
      </c>
      <c r="F2" s="833"/>
      <c r="G2" s="833"/>
      <c r="H2" s="833"/>
      <c r="I2" s="833"/>
      <c r="J2" s="833"/>
      <c r="K2" s="833"/>
      <c r="L2" s="833"/>
      <c r="M2" s="833"/>
      <c r="N2" s="619"/>
      <c r="O2" s="619"/>
      <c r="P2" s="619"/>
      <c r="Q2" s="20"/>
      <c r="R2" s="620"/>
      <c r="S2" s="26"/>
      <c r="T2" s="620"/>
      <c r="U2" s="621"/>
      <c r="V2" s="618"/>
      <c r="W2" s="21"/>
      <c r="X2" s="21"/>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62" s="320" customFormat="1" ht="15">
      <c r="A3" s="22"/>
      <c r="B3" s="22"/>
      <c r="C3" s="22"/>
      <c r="D3" s="23"/>
      <c r="E3" s="24"/>
      <c r="F3" s="24"/>
      <c r="G3" s="622"/>
      <c r="H3" s="622"/>
      <c r="I3" s="622"/>
      <c r="J3" s="622"/>
      <c r="K3" s="622"/>
      <c r="L3" s="622"/>
      <c r="M3" s="622"/>
      <c r="N3" s="622"/>
      <c r="O3" s="623"/>
      <c r="P3" s="623"/>
      <c r="Q3" s="622"/>
      <c r="R3" s="24"/>
      <c r="S3" s="624"/>
      <c r="T3" s="24"/>
      <c r="U3" s="625"/>
      <c r="V3" s="626"/>
      <c r="W3" s="21"/>
      <c r="X3" s="21"/>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row>
    <row r="4" spans="1:62" s="590" customFormat="1" ht="21" customHeight="1">
      <c r="A4" s="314"/>
      <c r="B4" s="312" t="s">
        <v>61</v>
      </c>
      <c r="C4" s="860" t="str">
        <f>+Invoice!C4</f>
        <v>Ajax Corp</v>
      </c>
      <c r="D4" s="860"/>
      <c r="E4" s="860"/>
      <c r="F4" s="314"/>
      <c r="G4" s="314"/>
      <c r="H4" s="627"/>
      <c r="I4" s="627"/>
      <c r="J4" s="627"/>
      <c r="K4" s="627"/>
      <c r="L4" s="627"/>
      <c r="M4" s="312" t="s">
        <v>67</v>
      </c>
      <c r="N4" s="628" t="str">
        <f>+Invoice!J4</f>
        <v>500</v>
      </c>
      <c r="O4" s="627"/>
      <c r="P4" s="627"/>
      <c r="Q4" s="315"/>
      <c r="R4" s="315"/>
      <c r="S4" s="315"/>
      <c r="T4" s="315"/>
      <c r="U4" s="315"/>
      <c r="V4" s="315"/>
      <c r="W4" s="629"/>
      <c r="X4" s="629"/>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row>
    <row r="5" spans="1:62" s="590" customFormat="1" ht="21" customHeight="1">
      <c r="A5" s="268"/>
      <c r="B5" s="313" t="s">
        <v>33</v>
      </c>
      <c r="C5" s="860" t="str">
        <f>+Invoice!C5</f>
        <v>XX</v>
      </c>
      <c r="D5" s="860"/>
      <c r="E5" s="860"/>
      <c r="F5" s="315"/>
      <c r="G5" s="630"/>
      <c r="H5" s="630"/>
      <c r="I5" s="630"/>
      <c r="J5" s="630"/>
      <c r="K5" s="630"/>
      <c r="L5" s="630"/>
      <c r="M5" s="312" t="s">
        <v>62</v>
      </c>
      <c r="N5" s="631">
        <f>+Invoice!J5</f>
        <v>43647</v>
      </c>
      <c r="O5" s="630"/>
      <c r="P5" s="630"/>
      <c r="Q5" s="315"/>
      <c r="R5" s="315"/>
      <c r="S5" s="315"/>
      <c r="T5" s="315"/>
      <c r="U5" s="315"/>
      <c r="V5" s="315"/>
      <c r="W5" s="629"/>
      <c r="X5" s="629"/>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row>
    <row r="6" spans="1:62" s="590" customFormat="1" ht="21" customHeight="1" thickBot="1">
      <c r="A6" s="268"/>
      <c r="B6" s="313" t="s">
        <v>35</v>
      </c>
      <c r="C6" s="850" t="str">
        <f>+Invoice!C6</f>
        <v>2019 - 2020</v>
      </c>
      <c r="D6" s="850"/>
      <c r="E6" s="850"/>
      <c r="F6" s="315"/>
      <c r="G6" s="315"/>
      <c r="H6" s="315"/>
      <c r="I6" s="315"/>
      <c r="J6" s="315"/>
      <c r="K6" s="315"/>
      <c r="L6" s="315"/>
      <c r="M6" s="312" t="s">
        <v>106</v>
      </c>
      <c r="N6" s="632">
        <f>+Invoice!J6</f>
        <v>43677</v>
      </c>
      <c r="O6" s="315"/>
      <c r="P6" s="315"/>
      <c r="Q6" s="315"/>
      <c r="R6" s="315"/>
      <c r="S6" s="315"/>
      <c r="T6" s="315"/>
      <c r="U6" s="315"/>
      <c r="V6" s="315"/>
      <c r="W6" s="629"/>
      <c r="X6" s="629"/>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row>
    <row r="7" spans="1:62" s="591" customFormat="1" ht="18.75" customHeight="1" thickBot="1">
      <c r="A7" s="868" t="s">
        <v>122</v>
      </c>
      <c r="B7" s="869"/>
      <c r="C7" s="869"/>
      <c r="D7" s="870"/>
      <c r="E7" s="841" t="s">
        <v>126</v>
      </c>
      <c r="F7" s="841"/>
      <c r="G7" s="841"/>
      <c r="H7" s="842"/>
      <c r="I7" s="847" t="s">
        <v>132</v>
      </c>
      <c r="J7" s="848"/>
      <c r="K7" s="848"/>
      <c r="L7" s="849"/>
      <c r="M7" s="837"/>
      <c r="N7" s="838"/>
      <c r="O7" s="821">
        <v>43647</v>
      </c>
      <c r="P7" s="822"/>
      <c r="Q7" s="822"/>
      <c r="R7" s="823"/>
      <c r="S7" s="821">
        <v>43678</v>
      </c>
      <c r="T7" s="822"/>
      <c r="U7" s="822"/>
      <c r="V7" s="823"/>
      <c r="W7" s="821">
        <v>43709</v>
      </c>
      <c r="X7" s="822"/>
      <c r="Y7" s="822"/>
      <c r="Z7" s="823"/>
      <c r="AA7" s="821">
        <v>43739</v>
      </c>
      <c r="AB7" s="822"/>
      <c r="AC7" s="822"/>
      <c r="AD7" s="823"/>
      <c r="AE7" s="821">
        <v>43770</v>
      </c>
      <c r="AF7" s="822"/>
      <c r="AG7" s="822"/>
      <c r="AH7" s="823"/>
      <c r="AI7" s="821">
        <v>43800</v>
      </c>
      <c r="AJ7" s="822"/>
      <c r="AK7" s="822"/>
      <c r="AL7" s="823"/>
      <c r="AM7" s="821">
        <v>43831</v>
      </c>
      <c r="AN7" s="822"/>
      <c r="AO7" s="822"/>
      <c r="AP7" s="823"/>
      <c r="AQ7" s="821">
        <v>43862</v>
      </c>
      <c r="AR7" s="822"/>
      <c r="AS7" s="822"/>
      <c r="AT7" s="823"/>
      <c r="AU7" s="821">
        <v>43891</v>
      </c>
      <c r="AV7" s="822"/>
      <c r="AW7" s="822"/>
      <c r="AX7" s="823"/>
      <c r="AY7" s="821">
        <v>43922</v>
      </c>
      <c r="AZ7" s="822"/>
      <c r="BA7" s="822"/>
      <c r="BB7" s="823"/>
      <c r="BC7" s="821">
        <v>43952</v>
      </c>
      <c r="BD7" s="822"/>
      <c r="BE7" s="822"/>
      <c r="BF7" s="823"/>
      <c r="BG7" s="821">
        <v>43983</v>
      </c>
      <c r="BH7" s="822"/>
      <c r="BI7" s="822"/>
      <c r="BJ7" s="823"/>
    </row>
    <row r="8" spans="1:62" s="592" customFormat="1" ht="15" customHeight="1">
      <c r="A8" s="871"/>
      <c r="B8" s="872"/>
      <c r="C8" s="872"/>
      <c r="D8" s="873"/>
      <c r="E8" s="851" t="s">
        <v>123</v>
      </c>
      <c r="F8" s="852"/>
      <c r="G8" s="855" t="s">
        <v>124</v>
      </c>
      <c r="H8" s="842"/>
      <c r="I8" s="824" t="s">
        <v>120</v>
      </c>
      <c r="J8" s="825"/>
      <c r="K8" s="828" t="s">
        <v>121</v>
      </c>
      <c r="L8" s="845"/>
      <c r="M8" s="633" t="s">
        <v>127</v>
      </c>
      <c r="N8" s="634" t="s">
        <v>127</v>
      </c>
      <c r="O8" s="825" t="s">
        <v>120</v>
      </c>
      <c r="P8" s="825"/>
      <c r="Q8" s="828" t="s">
        <v>121</v>
      </c>
      <c r="R8" s="829"/>
      <c r="S8" s="824" t="s">
        <v>120</v>
      </c>
      <c r="T8" s="825"/>
      <c r="U8" s="828" t="s">
        <v>121</v>
      </c>
      <c r="V8" s="829"/>
      <c r="W8" s="824" t="s">
        <v>120</v>
      </c>
      <c r="X8" s="825"/>
      <c r="Y8" s="828" t="s">
        <v>121</v>
      </c>
      <c r="Z8" s="829"/>
      <c r="AA8" s="824" t="s">
        <v>120</v>
      </c>
      <c r="AB8" s="825"/>
      <c r="AC8" s="828" t="s">
        <v>121</v>
      </c>
      <c r="AD8" s="829"/>
      <c r="AE8" s="824" t="s">
        <v>120</v>
      </c>
      <c r="AF8" s="825"/>
      <c r="AG8" s="828" t="s">
        <v>121</v>
      </c>
      <c r="AH8" s="829"/>
      <c r="AI8" s="824" t="s">
        <v>120</v>
      </c>
      <c r="AJ8" s="825"/>
      <c r="AK8" s="828" t="s">
        <v>121</v>
      </c>
      <c r="AL8" s="829"/>
      <c r="AM8" s="824" t="s">
        <v>120</v>
      </c>
      <c r="AN8" s="825"/>
      <c r="AO8" s="828" t="s">
        <v>121</v>
      </c>
      <c r="AP8" s="829"/>
      <c r="AQ8" s="824" t="s">
        <v>120</v>
      </c>
      <c r="AR8" s="825"/>
      <c r="AS8" s="828" t="s">
        <v>121</v>
      </c>
      <c r="AT8" s="829"/>
      <c r="AU8" s="824" t="s">
        <v>120</v>
      </c>
      <c r="AV8" s="825"/>
      <c r="AW8" s="828" t="s">
        <v>121</v>
      </c>
      <c r="AX8" s="829"/>
      <c r="AY8" s="824" t="s">
        <v>120</v>
      </c>
      <c r="AZ8" s="825"/>
      <c r="BA8" s="828" t="s">
        <v>121</v>
      </c>
      <c r="BB8" s="829"/>
      <c r="BC8" s="824" t="s">
        <v>120</v>
      </c>
      <c r="BD8" s="825"/>
      <c r="BE8" s="828" t="s">
        <v>121</v>
      </c>
      <c r="BF8" s="829"/>
      <c r="BG8" s="824" t="s">
        <v>120</v>
      </c>
      <c r="BH8" s="825"/>
      <c r="BI8" s="828" t="s">
        <v>121</v>
      </c>
      <c r="BJ8" s="829"/>
    </row>
    <row r="9" spans="1:62" s="592" customFormat="1" ht="15" customHeight="1">
      <c r="A9" s="871"/>
      <c r="B9" s="872"/>
      <c r="C9" s="872"/>
      <c r="D9" s="873"/>
      <c r="E9" s="853"/>
      <c r="F9" s="854"/>
      <c r="G9" s="856"/>
      <c r="H9" s="857"/>
      <c r="I9" s="826"/>
      <c r="J9" s="827"/>
      <c r="K9" s="830"/>
      <c r="L9" s="846"/>
      <c r="M9" s="843" t="s">
        <v>250</v>
      </c>
      <c r="N9" s="839" t="s">
        <v>251</v>
      </c>
      <c r="O9" s="827"/>
      <c r="P9" s="827"/>
      <c r="Q9" s="830"/>
      <c r="R9" s="831"/>
      <c r="S9" s="826"/>
      <c r="T9" s="827"/>
      <c r="U9" s="830"/>
      <c r="V9" s="831"/>
      <c r="W9" s="826"/>
      <c r="X9" s="827"/>
      <c r="Y9" s="830"/>
      <c r="Z9" s="831"/>
      <c r="AA9" s="826"/>
      <c r="AB9" s="827"/>
      <c r="AC9" s="830"/>
      <c r="AD9" s="831"/>
      <c r="AE9" s="826"/>
      <c r="AF9" s="827"/>
      <c r="AG9" s="830"/>
      <c r="AH9" s="831"/>
      <c r="AI9" s="826"/>
      <c r="AJ9" s="827"/>
      <c r="AK9" s="830"/>
      <c r="AL9" s="831"/>
      <c r="AM9" s="826"/>
      <c r="AN9" s="827"/>
      <c r="AO9" s="830"/>
      <c r="AP9" s="831"/>
      <c r="AQ9" s="826"/>
      <c r="AR9" s="827"/>
      <c r="AS9" s="830"/>
      <c r="AT9" s="831"/>
      <c r="AU9" s="826"/>
      <c r="AV9" s="827"/>
      <c r="AW9" s="830"/>
      <c r="AX9" s="831"/>
      <c r="AY9" s="826"/>
      <c r="AZ9" s="827"/>
      <c r="BA9" s="830"/>
      <c r="BB9" s="831"/>
      <c r="BC9" s="826"/>
      <c r="BD9" s="827"/>
      <c r="BE9" s="830"/>
      <c r="BF9" s="831"/>
      <c r="BG9" s="826"/>
      <c r="BH9" s="827"/>
      <c r="BI9" s="830"/>
      <c r="BJ9" s="831"/>
    </row>
    <row r="10" spans="1:62" s="592" customFormat="1" ht="15" customHeight="1" thickBot="1">
      <c r="A10" s="874"/>
      <c r="B10" s="875"/>
      <c r="C10" s="875"/>
      <c r="D10" s="876"/>
      <c r="E10" s="635" t="s">
        <v>38</v>
      </c>
      <c r="F10" s="636" t="s">
        <v>39</v>
      </c>
      <c r="G10" s="637" t="s">
        <v>38</v>
      </c>
      <c r="H10" s="638" t="s">
        <v>39</v>
      </c>
      <c r="I10" s="639" t="s">
        <v>38</v>
      </c>
      <c r="J10" s="640" t="s">
        <v>39</v>
      </c>
      <c r="K10" s="639" t="s">
        <v>38</v>
      </c>
      <c r="L10" s="641" t="s">
        <v>39</v>
      </c>
      <c r="M10" s="844"/>
      <c r="N10" s="840"/>
      <c r="O10" s="642" t="s">
        <v>38</v>
      </c>
      <c r="P10" s="640" t="s">
        <v>39</v>
      </c>
      <c r="Q10" s="639" t="s">
        <v>38</v>
      </c>
      <c r="R10" s="640" t="s">
        <v>39</v>
      </c>
      <c r="S10" s="639" t="s">
        <v>38</v>
      </c>
      <c r="T10" s="640" t="s">
        <v>39</v>
      </c>
      <c r="U10" s="639" t="s">
        <v>38</v>
      </c>
      <c r="V10" s="640" t="s">
        <v>39</v>
      </c>
      <c r="W10" s="639" t="s">
        <v>38</v>
      </c>
      <c r="X10" s="640" t="s">
        <v>39</v>
      </c>
      <c r="Y10" s="639" t="s">
        <v>38</v>
      </c>
      <c r="Z10" s="640" t="s">
        <v>39</v>
      </c>
      <c r="AA10" s="639" t="s">
        <v>38</v>
      </c>
      <c r="AB10" s="640" t="s">
        <v>39</v>
      </c>
      <c r="AC10" s="639" t="s">
        <v>38</v>
      </c>
      <c r="AD10" s="640" t="s">
        <v>39</v>
      </c>
      <c r="AE10" s="639" t="s">
        <v>38</v>
      </c>
      <c r="AF10" s="640" t="s">
        <v>39</v>
      </c>
      <c r="AG10" s="639" t="s">
        <v>38</v>
      </c>
      <c r="AH10" s="640" t="s">
        <v>39</v>
      </c>
      <c r="AI10" s="639" t="s">
        <v>38</v>
      </c>
      <c r="AJ10" s="640" t="s">
        <v>39</v>
      </c>
      <c r="AK10" s="639" t="s">
        <v>38</v>
      </c>
      <c r="AL10" s="640" t="s">
        <v>39</v>
      </c>
      <c r="AM10" s="639" t="s">
        <v>38</v>
      </c>
      <c r="AN10" s="640" t="s">
        <v>39</v>
      </c>
      <c r="AO10" s="639" t="s">
        <v>38</v>
      </c>
      <c r="AP10" s="640" t="s">
        <v>39</v>
      </c>
      <c r="AQ10" s="639" t="s">
        <v>38</v>
      </c>
      <c r="AR10" s="640" t="s">
        <v>39</v>
      </c>
      <c r="AS10" s="639" t="s">
        <v>38</v>
      </c>
      <c r="AT10" s="640" t="s">
        <v>39</v>
      </c>
      <c r="AU10" s="639" t="s">
        <v>38</v>
      </c>
      <c r="AV10" s="640" t="s">
        <v>39</v>
      </c>
      <c r="AW10" s="639" t="s">
        <v>38</v>
      </c>
      <c r="AX10" s="640" t="s">
        <v>39</v>
      </c>
      <c r="AY10" s="639" t="s">
        <v>38</v>
      </c>
      <c r="AZ10" s="640" t="s">
        <v>39</v>
      </c>
      <c r="BA10" s="639" t="s">
        <v>38</v>
      </c>
      <c r="BB10" s="640" t="s">
        <v>39</v>
      </c>
      <c r="BC10" s="639" t="s">
        <v>38</v>
      </c>
      <c r="BD10" s="640" t="s">
        <v>39</v>
      </c>
      <c r="BE10" s="639" t="s">
        <v>38</v>
      </c>
      <c r="BF10" s="640" t="s">
        <v>39</v>
      </c>
      <c r="BG10" s="639" t="s">
        <v>38</v>
      </c>
      <c r="BH10" s="640" t="s">
        <v>39</v>
      </c>
      <c r="BI10" s="639" t="s">
        <v>38</v>
      </c>
      <c r="BJ10" s="640" t="s">
        <v>39</v>
      </c>
    </row>
    <row r="11" spans="1:62" s="599" customFormat="1" ht="16.5" customHeight="1">
      <c r="A11" s="687" t="s">
        <v>0</v>
      </c>
      <c r="B11" s="834" t="s">
        <v>1</v>
      </c>
      <c r="C11" s="835"/>
      <c r="D11" s="836"/>
      <c r="E11" s="688">
        <f aca="true" t="shared" si="0" ref="E11:E32">+O11+S11+W11+AA11+AE11+AI11+AM11+AQ11+AU11+AY11+BC11+BG11</f>
        <v>0</v>
      </c>
      <c r="F11" s="689">
        <f aca="true" t="shared" si="1" ref="F11:F32">+P11+T11+X11+AB11+AF11+AJ11+AN11+AR11+AV11+AZ11+BD11+BH11</f>
        <v>0</v>
      </c>
      <c r="G11" s="690">
        <f>+Q11+U11+Y11+AC11+AG11+AK11+AO11+AS11+AW11+BA11+BE11+BI11</f>
        <v>0</v>
      </c>
      <c r="H11" s="691">
        <f aca="true" t="shared" si="2" ref="H11:H32">+R11+V11+Z11+AD11+AH11+AL11+AP11+AT11+AX11+BB11+BF11+BJ11</f>
        <v>0</v>
      </c>
      <c r="I11" s="593"/>
      <c r="J11" s="594"/>
      <c r="K11" s="593"/>
      <c r="L11" s="595"/>
      <c r="M11" s="596"/>
      <c r="N11" s="597"/>
      <c r="O11" s="594"/>
      <c r="P11" s="594"/>
      <c r="Q11" s="593"/>
      <c r="R11" s="594"/>
      <c r="S11" s="593"/>
      <c r="T11" s="594"/>
      <c r="U11" s="593"/>
      <c r="V11" s="594"/>
      <c r="W11" s="593"/>
      <c r="X11" s="594"/>
      <c r="Y11" s="593"/>
      <c r="Z11" s="594"/>
      <c r="AA11" s="593"/>
      <c r="AB11" s="594"/>
      <c r="AC11" s="593"/>
      <c r="AD11" s="594"/>
      <c r="AE11" s="593"/>
      <c r="AF11" s="594"/>
      <c r="AG11" s="593"/>
      <c r="AH11" s="594"/>
      <c r="AI11" s="593"/>
      <c r="AJ11" s="594"/>
      <c r="AK11" s="593"/>
      <c r="AL11" s="594"/>
      <c r="AM11" s="593"/>
      <c r="AN11" s="594"/>
      <c r="AO11" s="593"/>
      <c r="AP11" s="594"/>
      <c r="AQ11" s="593"/>
      <c r="AR11" s="594"/>
      <c r="AS11" s="593"/>
      <c r="AT11" s="594"/>
      <c r="AU11" s="593"/>
      <c r="AV11" s="594"/>
      <c r="AW11" s="593"/>
      <c r="AX11" s="598"/>
      <c r="AY11" s="593"/>
      <c r="AZ11" s="594"/>
      <c r="BA11" s="593"/>
      <c r="BB11" s="598"/>
      <c r="BC11" s="593"/>
      <c r="BD11" s="594"/>
      <c r="BE11" s="593"/>
      <c r="BF11" s="598"/>
      <c r="BG11" s="593"/>
      <c r="BH11" s="594"/>
      <c r="BI11" s="593"/>
      <c r="BJ11" s="598"/>
    </row>
    <row r="12" spans="1:62" s="599" customFormat="1" ht="16.5" customHeight="1">
      <c r="A12" s="687" t="s">
        <v>2</v>
      </c>
      <c r="B12" s="834" t="s">
        <v>3</v>
      </c>
      <c r="C12" s="835"/>
      <c r="D12" s="836"/>
      <c r="E12" s="688">
        <f t="shared" si="0"/>
        <v>0</v>
      </c>
      <c r="F12" s="689">
        <f t="shared" si="1"/>
        <v>0</v>
      </c>
      <c r="G12" s="690">
        <f aca="true" t="shared" si="3" ref="G12:G32">+Q12+U12+Y12+AC12+AG12+AK12+AO12+AS12+AW12+BA12+BE12+BI12</f>
        <v>0</v>
      </c>
      <c r="H12" s="691">
        <f t="shared" si="2"/>
        <v>0</v>
      </c>
      <c r="I12" s="593"/>
      <c r="J12" s="600"/>
      <c r="K12" s="601"/>
      <c r="L12" s="602"/>
      <c r="M12" s="603"/>
      <c r="N12" s="604"/>
      <c r="O12" s="594"/>
      <c r="P12" s="600"/>
      <c r="Q12" s="601"/>
      <c r="R12" s="600"/>
      <c r="S12" s="593"/>
      <c r="T12" s="600"/>
      <c r="U12" s="601"/>
      <c r="V12" s="600"/>
      <c r="W12" s="593"/>
      <c r="X12" s="600"/>
      <c r="Y12" s="601"/>
      <c r="Z12" s="600"/>
      <c r="AA12" s="593"/>
      <c r="AB12" s="600"/>
      <c r="AC12" s="601"/>
      <c r="AD12" s="600"/>
      <c r="AE12" s="593"/>
      <c r="AF12" s="600"/>
      <c r="AG12" s="601"/>
      <c r="AH12" s="600"/>
      <c r="AI12" s="593"/>
      <c r="AJ12" s="600"/>
      <c r="AK12" s="601"/>
      <c r="AL12" s="600"/>
      <c r="AM12" s="593"/>
      <c r="AN12" s="600"/>
      <c r="AO12" s="601"/>
      <c r="AP12" s="600"/>
      <c r="AQ12" s="593"/>
      <c r="AR12" s="600"/>
      <c r="AS12" s="601"/>
      <c r="AT12" s="600"/>
      <c r="AU12" s="593"/>
      <c r="AV12" s="600"/>
      <c r="AW12" s="601"/>
      <c r="AX12" s="605"/>
      <c r="AY12" s="593"/>
      <c r="AZ12" s="600"/>
      <c r="BA12" s="601"/>
      <c r="BB12" s="605"/>
      <c r="BC12" s="593"/>
      <c r="BD12" s="600"/>
      <c r="BE12" s="601"/>
      <c r="BF12" s="605"/>
      <c r="BG12" s="593"/>
      <c r="BH12" s="600"/>
      <c r="BI12" s="601"/>
      <c r="BJ12" s="605"/>
    </row>
    <row r="13" spans="1:62" s="599" customFormat="1" ht="16.5" customHeight="1">
      <c r="A13" s="687" t="s">
        <v>4</v>
      </c>
      <c r="B13" s="834" t="s">
        <v>151</v>
      </c>
      <c r="C13" s="835"/>
      <c r="D13" s="836"/>
      <c r="E13" s="688">
        <f t="shared" si="0"/>
        <v>0</v>
      </c>
      <c r="F13" s="689">
        <f t="shared" si="1"/>
        <v>0</v>
      </c>
      <c r="G13" s="690">
        <f t="shared" si="3"/>
        <v>0</v>
      </c>
      <c r="H13" s="691">
        <f t="shared" si="2"/>
        <v>0</v>
      </c>
      <c r="I13" s="601"/>
      <c r="J13" s="600"/>
      <c r="K13" s="601"/>
      <c r="L13" s="602"/>
      <c r="M13" s="603"/>
      <c r="N13" s="604"/>
      <c r="O13" s="600"/>
      <c r="P13" s="600"/>
      <c r="Q13" s="601"/>
      <c r="R13" s="600"/>
      <c r="S13" s="601"/>
      <c r="T13" s="600"/>
      <c r="U13" s="601"/>
      <c r="V13" s="600"/>
      <c r="W13" s="601"/>
      <c r="X13" s="600"/>
      <c r="Y13" s="601"/>
      <c r="Z13" s="600"/>
      <c r="AA13" s="601"/>
      <c r="AB13" s="600"/>
      <c r="AC13" s="601"/>
      <c r="AD13" s="600"/>
      <c r="AE13" s="601"/>
      <c r="AF13" s="600"/>
      <c r="AG13" s="601"/>
      <c r="AH13" s="600"/>
      <c r="AI13" s="601"/>
      <c r="AJ13" s="600"/>
      <c r="AK13" s="601"/>
      <c r="AL13" s="600"/>
      <c r="AM13" s="601"/>
      <c r="AN13" s="600"/>
      <c r="AO13" s="601"/>
      <c r="AP13" s="600"/>
      <c r="AQ13" s="601"/>
      <c r="AR13" s="600"/>
      <c r="AS13" s="601"/>
      <c r="AT13" s="600"/>
      <c r="AU13" s="601"/>
      <c r="AV13" s="600"/>
      <c r="AW13" s="601"/>
      <c r="AX13" s="605"/>
      <c r="AY13" s="601"/>
      <c r="AZ13" s="600"/>
      <c r="BA13" s="601"/>
      <c r="BB13" s="605"/>
      <c r="BC13" s="601"/>
      <c r="BD13" s="600"/>
      <c r="BE13" s="601"/>
      <c r="BF13" s="605"/>
      <c r="BG13" s="601"/>
      <c r="BH13" s="600"/>
      <c r="BI13" s="601"/>
      <c r="BJ13" s="605"/>
    </row>
    <row r="14" spans="1:62" s="599" customFormat="1" ht="16.5" customHeight="1">
      <c r="A14" s="687" t="s">
        <v>5</v>
      </c>
      <c r="B14" s="834" t="s">
        <v>8</v>
      </c>
      <c r="C14" s="835"/>
      <c r="D14" s="836"/>
      <c r="E14" s="688">
        <f t="shared" si="0"/>
        <v>0</v>
      </c>
      <c r="F14" s="689">
        <f t="shared" si="1"/>
        <v>0</v>
      </c>
      <c r="G14" s="690">
        <f t="shared" si="3"/>
        <v>0</v>
      </c>
      <c r="H14" s="691">
        <f t="shared" si="2"/>
        <v>0</v>
      </c>
      <c r="I14" s="601"/>
      <c r="J14" s="600"/>
      <c r="K14" s="601"/>
      <c r="L14" s="602"/>
      <c r="M14" s="603"/>
      <c r="N14" s="604"/>
      <c r="O14" s="600"/>
      <c r="P14" s="600"/>
      <c r="Q14" s="601"/>
      <c r="R14" s="600"/>
      <c r="S14" s="601"/>
      <c r="T14" s="600"/>
      <c r="U14" s="601"/>
      <c r="V14" s="600"/>
      <c r="W14" s="601"/>
      <c r="X14" s="600"/>
      <c r="Y14" s="601"/>
      <c r="Z14" s="600"/>
      <c r="AA14" s="601"/>
      <c r="AB14" s="600"/>
      <c r="AC14" s="601"/>
      <c r="AD14" s="600"/>
      <c r="AE14" s="601"/>
      <c r="AF14" s="600"/>
      <c r="AG14" s="601"/>
      <c r="AH14" s="600"/>
      <c r="AI14" s="601"/>
      <c r="AJ14" s="600"/>
      <c r="AK14" s="601"/>
      <c r="AL14" s="600"/>
      <c r="AM14" s="601"/>
      <c r="AN14" s="600"/>
      <c r="AO14" s="601"/>
      <c r="AP14" s="600"/>
      <c r="AQ14" s="601"/>
      <c r="AR14" s="600"/>
      <c r="AS14" s="601"/>
      <c r="AT14" s="600"/>
      <c r="AU14" s="601"/>
      <c r="AV14" s="600"/>
      <c r="AW14" s="601"/>
      <c r="AX14" s="605"/>
      <c r="AY14" s="601"/>
      <c r="AZ14" s="600"/>
      <c r="BA14" s="601"/>
      <c r="BB14" s="605"/>
      <c r="BC14" s="601"/>
      <c r="BD14" s="600"/>
      <c r="BE14" s="601"/>
      <c r="BF14" s="605"/>
      <c r="BG14" s="601"/>
      <c r="BH14" s="600"/>
      <c r="BI14" s="601"/>
      <c r="BJ14" s="605"/>
    </row>
    <row r="15" spans="1:62" s="599" customFormat="1" ht="16.5" customHeight="1">
      <c r="A15" s="687" t="s">
        <v>6</v>
      </c>
      <c r="B15" s="834" t="s">
        <v>10</v>
      </c>
      <c r="C15" s="835"/>
      <c r="D15" s="836"/>
      <c r="E15" s="688">
        <f t="shared" si="0"/>
        <v>0</v>
      </c>
      <c r="F15" s="689">
        <f t="shared" si="1"/>
        <v>0</v>
      </c>
      <c r="G15" s="690">
        <f t="shared" si="3"/>
        <v>0</v>
      </c>
      <c r="H15" s="691">
        <f t="shared" si="2"/>
        <v>0</v>
      </c>
      <c r="I15" s="601"/>
      <c r="J15" s="600"/>
      <c r="K15" s="601"/>
      <c r="L15" s="602"/>
      <c r="M15" s="603"/>
      <c r="N15" s="604"/>
      <c r="O15" s="600"/>
      <c r="P15" s="600"/>
      <c r="Q15" s="601"/>
      <c r="R15" s="600"/>
      <c r="S15" s="601"/>
      <c r="T15" s="600"/>
      <c r="U15" s="601"/>
      <c r="V15" s="600"/>
      <c r="W15" s="601"/>
      <c r="X15" s="600"/>
      <c r="Y15" s="601"/>
      <c r="Z15" s="600"/>
      <c r="AA15" s="601"/>
      <c r="AB15" s="600"/>
      <c r="AC15" s="601"/>
      <c r="AD15" s="600"/>
      <c r="AE15" s="601"/>
      <c r="AF15" s="600"/>
      <c r="AG15" s="601"/>
      <c r="AH15" s="600"/>
      <c r="AI15" s="601"/>
      <c r="AJ15" s="600"/>
      <c r="AK15" s="601"/>
      <c r="AL15" s="600"/>
      <c r="AM15" s="601"/>
      <c r="AN15" s="600"/>
      <c r="AO15" s="601"/>
      <c r="AP15" s="600"/>
      <c r="AQ15" s="601"/>
      <c r="AR15" s="600"/>
      <c r="AS15" s="601"/>
      <c r="AT15" s="600"/>
      <c r="AU15" s="601"/>
      <c r="AV15" s="600"/>
      <c r="AW15" s="601"/>
      <c r="AX15" s="605"/>
      <c r="AY15" s="601"/>
      <c r="AZ15" s="600"/>
      <c r="BA15" s="601"/>
      <c r="BB15" s="605"/>
      <c r="BC15" s="601"/>
      <c r="BD15" s="600"/>
      <c r="BE15" s="601"/>
      <c r="BF15" s="605"/>
      <c r="BG15" s="601"/>
      <c r="BH15" s="600"/>
      <c r="BI15" s="601"/>
      <c r="BJ15" s="605"/>
    </row>
    <row r="16" spans="1:62" s="599" customFormat="1" ht="16.5" customHeight="1">
      <c r="A16" s="687" t="s">
        <v>7</v>
      </c>
      <c r="B16" s="834" t="s">
        <v>12</v>
      </c>
      <c r="C16" s="835"/>
      <c r="D16" s="836"/>
      <c r="E16" s="688">
        <f t="shared" si="0"/>
        <v>0</v>
      </c>
      <c r="F16" s="689">
        <f t="shared" si="1"/>
        <v>0</v>
      </c>
      <c r="G16" s="690">
        <f t="shared" si="3"/>
        <v>0</v>
      </c>
      <c r="H16" s="691">
        <f t="shared" si="2"/>
        <v>0</v>
      </c>
      <c r="I16" s="601"/>
      <c r="J16" s="600"/>
      <c r="K16" s="601"/>
      <c r="L16" s="602"/>
      <c r="M16" s="603"/>
      <c r="N16" s="604"/>
      <c r="O16" s="600"/>
      <c r="P16" s="600"/>
      <c r="Q16" s="601"/>
      <c r="R16" s="600"/>
      <c r="S16" s="601"/>
      <c r="T16" s="600"/>
      <c r="U16" s="601"/>
      <c r="V16" s="600"/>
      <c r="W16" s="601"/>
      <c r="X16" s="600"/>
      <c r="Y16" s="601"/>
      <c r="Z16" s="600"/>
      <c r="AA16" s="601"/>
      <c r="AB16" s="600"/>
      <c r="AC16" s="601"/>
      <c r="AD16" s="600"/>
      <c r="AE16" s="601"/>
      <c r="AF16" s="600"/>
      <c r="AG16" s="601"/>
      <c r="AH16" s="600"/>
      <c r="AI16" s="601"/>
      <c r="AJ16" s="600"/>
      <c r="AK16" s="601"/>
      <c r="AL16" s="600"/>
      <c r="AM16" s="601"/>
      <c r="AN16" s="600"/>
      <c r="AO16" s="601"/>
      <c r="AP16" s="600"/>
      <c r="AQ16" s="601"/>
      <c r="AR16" s="600"/>
      <c r="AS16" s="601"/>
      <c r="AT16" s="600"/>
      <c r="AU16" s="601"/>
      <c r="AV16" s="600"/>
      <c r="AW16" s="601"/>
      <c r="AX16" s="605"/>
      <c r="AY16" s="601"/>
      <c r="AZ16" s="600"/>
      <c r="BA16" s="601"/>
      <c r="BB16" s="605"/>
      <c r="BC16" s="601"/>
      <c r="BD16" s="600"/>
      <c r="BE16" s="601"/>
      <c r="BF16" s="605"/>
      <c r="BG16" s="601"/>
      <c r="BH16" s="600"/>
      <c r="BI16" s="601"/>
      <c r="BJ16" s="605"/>
    </row>
    <row r="17" spans="1:62" s="599" customFormat="1" ht="16.5" customHeight="1">
      <c r="A17" s="687" t="s">
        <v>9</v>
      </c>
      <c r="B17" s="834" t="s">
        <v>13</v>
      </c>
      <c r="C17" s="835"/>
      <c r="D17" s="836"/>
      <c r="E17" s="688">
        <f t="shared" si="0"/>
        <v>0</v>
      </c>
      <c r="F17" s="689">
        <f t="shared" si="1"/>
        <v>0</v>
      </c>
      <c r="G17" s="690">
        <f t="shared" si="3"/>
        <v>0</v>
      </c>
      <c r="H17" s="691">
        <f t="shared" si="2"/>
        <v>0</v>
      </c>
      <c r="I17" s="601"/>
      <c r="J17" s="600"/>
      <c r="K17" s="601"/>
      <c r="L17" s="602"/>
      <c r="M17" s="603"/>
      <c r="N17" s="604"/>
      <c r="O17" s="600"/>
      <c r="P17" s="600"/>
      <c r="Q17" s="601"/>
      <c r="R17" s="600"/>
      <c r="S17" s="601"/>
      <c r="T17" s="600"/>
      <c r="U17" s="601"/>
      <c r="V17" s="600"/>
      <c r="W17" s="601"/>
      <c r="X17" s="600"/>
      <c r="Y17" s="601"/>
      <c r="Z17" s="600"/>
      <c r="AA17" s="601"/>
      <c r="AB17" s="600"/>
      <c r="AC17" s="601"/>
      <c r="AD17" s="600"/>
      <c r="AE17" s="601"/>
      <c r="AF17" s="600"/>
      <c r="AG17" s="601"/>
      <c r="AH17" s="600"/>
      <c r="AI17" s="601"/>
      <c r="AJ17" s="600"/>
      <c r="AK17" s="601"/>
      <c r="AL17" s="600"/>
      <c r="AM17" s="601"/>
      <c r="AN17" s="600"/>
      <c r="AO17" s="601"/>
      <c r="AP17" s="600"/>
      <c r="AQ17" s="601"/>
      <c r="AR17" s="600"/>
      <c r="AS17" s="601"/>
      <c r="AT17" s="600"/>
      <c r="AU17" s="601"/>
      <c r="AV17" s="600"/>
      <c r="AW17" s="601"/>
      <c r="AX17" s="605"/>
      <c r="AY17" s="601"/>
      <c r="AZ17" s="600"/>
      <c r="BA17" s="601"/>
      <c r="BB17" s="605"/>
      <c r="BC17" s="601"/>
      <c r="BD17" s="600"/>
      <c r="BE17" s="601"/>
      <c r="BF17" s="605"/>
      <c r="BG17" s="601"/>
      <c r="BH17" s="600"/>
      <c r="BI17" s="601"/>
      <c r="BJ17" s="605"/>
    </row>
    <row r="18" spans="1:62" s="599" customFormat="1" ht="16.5" customHeight="1">
      <c r="A18" s="687" t="s">
        <v>11</v>
      </c>
      <c r="B18" s="834" t="s">
        <v>19</v>
      </c>
      <c r="C18" s="835"/>
      <c r="D18" s="836"/>
      <c r="E18" s="688">
        <f t="shared" si="0"/>
        <v>0</v>
      </c>
      <c r="F18" s="689">
        <f t="shared" si="1"/>
        <v>0</v>
      </c>
      <c r="G18" s="690">
        <f t="shared" si="3"/>
        <v>0</v>
      </c>
      <c r="H18" s="691">
        <f t="shared" si="2"/>
        <v>0</v>
      </c>
      <c r="I18" s="601"/>
      <c r="J18" s="600"/>
      <c r="K18" s="601"/>
      <c r="L18" s="602"/>
      <c r="M18" s="603"/>
      <c r="N18" s="604"/>
      <c r="O18" s="600"/>
      <c r="P18" s="600"/>
      <c r="Q18" s="601"/>
      <c r="R18" s="600"/>
      <c r="S18" s="601"/>
      <c r="T18" s="600"/>
      <c r="U18" s="601"/>
      <c r="V18" s="600"/>
      <c r="W18" s="601"/>
      <c r="X18" s="600"/>
      <c r="Y18" s="601"/>
      <c r="Z18" s="600"/>
      <c r="AA18" s="601"/>
      <c r="AB18" s="600"/>
      <c r="AC18" s="601"/>
      <c r="AD18" s="600"/>
      <c r="AE18" s="601"/>
      <c r="AF18" s="600"/>
      <c r="AG18" s="601"/>
      <c r="AH18" s="600"/>
      <c r="AI18" s="601"/>
      <c r="AJ18" s="600"/>
      <c r="AK18" s="601"/>
      <c r="AL18" s="600"/>
      <c r="AM18" s="601"/>
      <c r="AN18" s="600"/>
      <c r="AO18" s="601"/>
      <c r="AP18" s="600"/>
      <c r="AQ18" s="601"/>
      <c r="AR18" s="600"/>
      <c r="AS18" s="601"/>
      <c r="AT18" s="600"/>
      <c r="AU18" s="601"/>
      <c r="AV18" s="600"/>
      <c r="AW18" s="601"/>
      <c r="AX18" s="605"/>
      <c r="AY18" s="601"/>
      <c r="AZ18" s="600"/>
      <c r="BA18" s="601"/>
      <c r="BB18" s="605"/>
      <c r="BC18" s="601"/>
      <c r="BD18" s="600"/>
      <c r="BE18" s="601"/>
      <c r="BF18" s="605"/>
      <c r="BG18" s="601"/>
      <c r="BH18" s="600"/>
      <c r="BI18" s="601"/>
      <c r="BJ18" s="605"/>
    </row>
    <row r="19" spans="1:62" s="599" customFormat="1" ht="16.5" customHeight="1">
      <c r="A19" s="687" t="s">
        <v>29</v>
      </c>
      <c r="B19" s="834" t="s">
        <v>30</v>
      </c>
      <c r="C19" s="835"/>
      <c r="D19" s="836"/>
      <c r="E19" s="688">
        <f t="shared" si="0"/>
        <v>0</v>
      </c>
      <c r="F19" s="689">
        <f t="shared" si="1"/>
        <v>0</v>
      </c>
      <c r="G19" s="690">
        <f>+Q19+U19+Y19+AC19+AG19+AK19+AO19+AS19+AW19+BA19+BE19+BI19</f>
        <v>0</v>
      </c>
      <c r="H19" s="691">
        <f t="shared" si="2"/>
        <v>0</v>
      </c>
      <c r="I19" s="601"/>
      <c r="J19" s="600"/>
      <c r="K19" s="601"/>
      <c r="L19" s="602"/>
      <c r="M19" s="603"/>
      <c r="N19" s="604"/>
      <c r="O19" s="600"/>
      <c r="P19" s="600"/>
      <c r="Q19" s="601"/>
      <c r="R19" s="600"/>
      <c r="S19" s="601"/>
      <c r="T19" s="600"/>
      <c r="U19" s="601"/>
      <c r="V19" s="600"/>
      <c r="W19" s="601"/>
      <c r="X19" s="600"/>
      <c r="Y19" s="601"/>
      <c r="Z19" s="600"/>
      <c r="AA19" s="601"/>
      <c r="AB19" s="600"/>
      <c r="AC19" s="601"/>
      <c r="AD19" s="600"/>
      <c r="AE19" s="601"/>
      <c r="AF19" s="600"/>
      <c r="AG19" s="601"/>
      <c r="AH19" s="600"/>
      <c r="AI19" s="601"/>
      <c r="AJ19" s="600"/>
      <c r="AK19" s="601"/>
      <c r="AL19" s="600"/>
      <c r="AM19" s="601"/>
      <c r="AN19" s="600"/>
      <c r="AO19" s="601"/>
      <c r="AP19" s="600"/>
      <c r="AQ19" s="601"/>
      <c r="AR19" s="600"/>
      <c r="AS19" s="601"/>
      <c r="AT19" s="600"/>
      <c r="AU19" s="601"/>
      <c r="AV19" s="600"/>
      <c r="AW19" s="601"/>
      <c r="AX19" s="605"/>
      <c r="AY19" s="601"/>
      <c r="AZ19" s="600"/>
      <c r="BA19" s="601"/>
      <c r="BB19" s="605"/>
      <c r="BC19" s="601"/>
      <c r="BD19" s="600"/>
      <c r="BE19" s="601"/>
      <c r="BF19" s="605"/>
      <c r="BG19" s="601"/>
      <c r="BH19" s="600"/>
      <c r="BI19" s="601"/>
      <c r="BJ19" s="605"/>
    </row>
    <row r="20" spans="1:62" s="599" customFormat="1" ht="16.5" customHeight="1">
      <c r="A20" s="687" t="s">
        <v>14</v>
      </c>
      <c r="B20" s="834" t="s">
        <v>31</v>
      </c>
      <c r="C20" s="835"/>
      <c r="D20" s="836"/>
      <c r="E20" s="688">
        <f t="shared" si="0"/>
        <v>0</v>
      </c>
      <c r="F20" s="689">
        <f t="shared" si="1"/>
        <v>0</v>
      </c>
      <c r="G20" s="690">
        <f t="shared" si="3"/>
        <v>0</v>
      </c>
      <c r="H20" s="691">
        <f t="shared" si="2"/>
        <v>0</v>
      </c>
      <c r="I20" s="601"/>
      <c r="J20" s="600"/>
      <c r="K20" s="601"/>
      <c r="L20" s="602"/>
      <c r="M20" s="603"/>
      <c r="N20" s="604"/>
      <c r="O20" s="600"/>
      <c r="P20" s="600"/>
      <c r="Q20" s="601"/>
      <c r="R20" s="600"/>
      <c r="S20" s="601"/>
      <c r="T20" s="600"/>
      <c r="U20" s="601"/>
      <c r="V20" s="600"/>
      <c r="W20" s="601"/>
      <c r="X20" s="600"/>
      <c r="Y20" s="601"/>
      <c r="Z20" s="600"/>
      <c r="AA20" s="601"/>
      <c r="AB20" s="600"/>
      <c r="AC20" s="601"/>
      <c r="AD20" s="600"/>
      <c r="AE20" s="601"/>
      <c r="AF20" s="600"/>
      <c r="AG20" s="601"/>
      <c r="AH20" s="600"/>
      <c r="AI20" s="601"/>
      <c r="AJ20" s="600"/>
      <c r="AK20" s="601"/>
      <c r="AL20" s="600"/>
      <c r="AM20" s="601"/>
      <c r="AN20" s="600"/>
      <c r="AO20" s="601"/>
      <c r="AP20" s="600"/>
      <c r="AQ20" s="601"/>
      <c r="AR20" s="600"/>
      <c r="AS20" s="601"/>
      <c r="AT20" s="600"/>
      <c r="AU20" s="601"/>
      <c r="AV20" s="600"/>
      <c r="AW20" s="601"/>
      <c r="AX20" s="605"/>
      <c r="AY20" s="601"/>
      <c r="AZ20" s="600"/>
      <c r="BA20" s="601"/>
      <c r="BB20" s="605"/>
      <c r="BC20" s="601"/>
      <c r="BD20" s="600"/>
      <c r="BE20" s="601"/>
      <c r="BF20" s="605"/>
      <c r="BG20" s="601"/>
      <c r="BH20" s="600"/>
      <c r="BI20" s="601"/>
      <c r="BJ20" s="605"/>
    </row>
    <row r="21" spans="1:62" s="599" customFormat="1" ht="16.5" customHeight="1">
      <c r="A21" s="687" t="s">
        <v>15</v>
      </c>
      <c r="B21" s="834" t="s">
        <v>17</v>
      </c>
      <c r="C21" s="835"/>
      <c r="D21" s="836"/>
      <c r="E21" s="688">
        <f t="shared" si="0"/>
        <v>0</v>
      </c>
      <c r="F21" s="689">
        <f t="shared" si="1"/>
        <v>0</v>
      </c>
      <c r="G21" s="690">
        <f t="shared" si="3"/>
        <v>0</v>
      </c>
      <c r="H21" s="691">
        <f t="shared" si="2"/>
        <v>0</v>
      </c>
      <c r="I21" s="601"/>
      <c r="J21" s="600"/>
      <c r="K21" s="601"/>
      <c r="L21" s="602"/>
      <c r="M21" s="603"/>
      <c r="N21" s="604"/>
      <c r="O21" s="600"/>
      <c r="P21" s="600"/>
      <c r="Q21" s="601"/>
      <c r="R21" s="600"/>
      <c r="S21" s="601"/>
      <c r="T21" s="600"/>
      <c r="U21" s="601"/>
      <c r="V21" s="600"/>
      <c r="W21" s="601"/>
      <c r="X21" s="600"/>
      <c r="Y21" s="601"/>
      <c r="Z21" s="600"/>
      <c r="AA21" s="601"/>
      <c r="AB21" s="600"/>
      <c r="AC21" s="601"/>
      <c r="AD21" s="600"/>
      <c r="AE21" s="601"/>
      <c r="AF21" s="600"/>
      <c r="AG21" s="601"/>
      <c r="AH21" s="600"/>
      <c r="AI21" s="601"/>
      <c r="AJ21" s="600"/>
      <c r="AK21" s="601"/>
      <c r="AL21" s="600"/>
      <c r="AM21" s="601"/>
      <c r="AN21" s="600"/>
      <c r="AO21" s="601"/>
      <c r="AP21" s="600"/>
      <c r="AQ21" s="601"/>
      <c r="AR21" s="600"/>
      <c r="AS21" s="601"/>
      <c r="AT21" s="600"/>
      <c r="AU21" s="601"/>
      <c r="AV21" s="600"/>
      <c r="AW21" s="601"/>
      <c r="AX21" s="605"/>
      <c r="AY21" s="601"/>
      <c r="AZ21" s="600"/>
      <c r="BA21" s="601"/>
      <c r="BB21" s="605"/>
      <c r="BC21" s="601"/>
      <c r="BD21" s="600"/>
      <c r="BE21" s="601"/>
      <c r="BF21" s="605"/>
      <c r="BG21" s="601"/>
      <c r="BH21" s="600"/>
      <c r="BI21" s="601"/>
      <c r="BJ21" s="605"/>
    </row>
    <row r="22" spans="1:62" s="599" customFormat="1" ht="16.5" customHeight="1">
      <c r="A22" s="687" t="s">
        <v>16</v>
      </c>
      <c r="B22" s="834" t="s">
        <v>161</v>
      </c>
      <c r="C22" s="835"/>
      <c r="D22" s="836"/>
      <c r="E22" s="688">
        <f t="shared" si="0"/>
        <v>0</v>
      </c>
      <c r="F22" s="689">
        <f t="shared" si="1"/>
        <v>0</v>
      </c>
      <c r="G22" s="690">
        <f t="shared" si="3"/>
        <v>0</v>
      </c>
      <c r="H22" s="691">
        <f t="shared" si="2"/>
        <v>0</v>
      </c>
      <c r="I22" s="601"/>
      <c r="J22" s="600"/>
      <c r="K22" s="601"/>
      <c r="L22" s="602"/>
      <c r="M22" s="603"/>
      <c r="N22" s="604"/>
      <c r="O22" s="600"/>
      <c r="P22" s="600"/>
      <c r="Q22" s="601"/>
      <c r="R22" s="600"/>
      <c r="S22" s="601"/>
      <c r="T22" s="600"/>
      <c r="U22" s="601"/>
      <c r="V22" s="600"/>
      <c r="W22" s="601"/>
      <c r="X22" s="600"/>
      <c r="Y22" s="601"/>
      <c r="Z22" s="600"/>
      <c r="AA22" s="601"/>
      <c r="AB22" s="600"/>
      <c r="AC22" s="601"/>
      <c r="AD22" s="600"/>
      <c r="AE22" s="601"/>
      <c r="AF22" s="600"/>
      <c r="AG22" s="601"/>
      <c r="AH22" s="600"/>
      <c r="AI22" s="601"/>
      <c r="AJ22" s="600"/>
      <c r="AK22" s="601"/>
      <c r="AL22" s="600"/>
      <c r="AM22" s="601"/>
      <c r="AN22" s="600"/>
      <c r="AO22" s="601"/>
      <c r="AP22" s="600"/>
      <c r="AQ22" s="601"/>
      <c r="AR22" s="600"/>
      <c r="AS22" s="601"/>
      <c r="AT22" s="600"/>
      <c r="AU22" s="601"/>
      <c r="AV22" s="600"/>
      <c r="AW22" s="601"/>
      <c r="AX22" s="605"/>
      <c r="AY22" s="601"/>
      <c r="AZ22" s="600"/>
      <c r="BA22" s="601"/>
      <c r="BB22" s="605"/>
      <c r="BC22" s="601"/>
      <c r="BD22" s="600"/>
      <c r="BE22" s="601"/>
      <c r="BF22" s="605"/>
      <c r="BG22" s="601"/>
      <c r="BH22" s="600"/>
      <c r="BI22" s="601"/>
      <c r="BJ22" s="605"/>
    </row>
    <row r="23" spans="1:62" s="599" customFormat="1" ht="16.5" customHeight="1">
      <c r="A23" s="687" t="s">
        <v>18</v>
      </c>
      <c r="B23" s="834" t="s">
        <v>163</v>
      </c>
      <c r="C23" s="835"/>
      <c r="D23" s="836"/>
      <c r="E23" s="688">
        <f t="shared" si="0"/>
        <v>0</v>
      </c>
      <c r="F23" s="689">
        <f t="shared" si="1"/>
        <v>0</v>
      </c>
      <c r="G23" s="690">
        <f t="shared" si="3"/>
        <v>0</v>
      </c>
      <c r="H23" s="691">
        <f t="shared" si="2"/>
        <v>0</v>
      </c>
      <c r="I23" s="601"/>
      <c r="J23" s="600"/>
      <c r="K23" s="601"/>
      <c r="L23" s="602"/>
      <c r="M23" s="603"/>
      <c r="N23" s="604"/>
      <c r="O23" s="600"/>
      <c r="P23" s="600"/>
      <c r="Q23" s="601"/>
      <c r="R23" s="600"/>
      <c r="S23" s="601"/>
      <c r="T23" s="600"/>
      <c r="U23" s="601"/>
      <c r="V23" s="600"/>
      <c r="W23" s="601"/>
      <c r="X23" s="600"/>
      <c r="Y23" s="601"/>
      <c r="Z23" s="600"/>
      <c r="AA23" s="601"/>
      <c r="AB23" s="600"/>
      <c r="AC23" s="601"/>
      <c r="AD23" s="600"/>
      <c r="AE23" s="601"/>
      <c r="AF23" s="600"/>
      <c r="AG23" s="601"/>
      <c r="AH23" s="600"/>
      <c r="AI23" s="601"/>
      <c r="AJ23" s="600"/>
      <c r="AK23" s="601"/>
      <c r="AL23" s="600"/>
      <c r="AM23" s="601"/>
      <c r="AN23" s="600"/>
      <c r="AO23" s="601"/>
      <c r="AP23" s="600"/>
      <c r="AQ23" s="601"/>
      <c r="AR23" s="600"/>
      <c r="AS23" s="601"/>
      <c r="AT23" s="600"/>
      <c r="AU23" s="601"/>
      <c r="AV23" s="600"/>
      <c r="AW23" s="601"/>
      <c r="AX23" s="605"/>
      <c r="AY23" s="601"/>
      <c r="AZ23" s="600"/>
      <c r="BA23" s="601"/>
      <c r="BB23" s="605"/>
      <c r="BC23" s="601"/>
      <c r="BD23" s="600"/>
      <c r="BE23" s="601"/>
      <c r="BF23" s="605"/>
      <c r="BG23" s="601"/>
      <c r="BH23" s="600"/>
      <c r="BI23" s="601"/>
      <c r="BJ23" s="605"/>
    </row>
    <row r="24" spans="1:62" s="599" customFormat="1" ht="16.5" customHeight="1">
      <c r="A24" s="687" t="s">
        <v>20</v>
      </c>
      <c r="B24" s="834" t="s">
        <v>165</v>
      </c>
      <c r="C24" s="835"/>
      <c r="D24" s="836"/>
      <c r="E24" s="688">
        <f t="shared" si="0"/>
        <v>0</v>
      </c>
      <c r="F24" s="689">
        <f t="shared" si="1"/>
        <v>0</v>
      </c>
      <c r="G24" s="690">
        <f t="shared" si="3"/>
        <v>0</v>
      </c>
      <c r="H24" s="691">
        <f t="shared" si="2"/>
        <v>0</v>
      </c>
      <c r="I24" s="601"/>
      <c r="J24" s="600"/>
      <c r="K24" s="601"/>
      <c r="L24" s="602"/>
      <c r="M24" s="603"/>
      <c r="N24" s="604"/>
      <c r="O24" s="600"/>
      <c r="P24" s="600"/>
      <c r="Q24" s="601"/>
      <c r="R24" s="600"/>
      <c r="S24" s="601"/>
      <c r="T24" s="600"/>
      <c r="U24" s="601"/>
      <c r="V24" s="600"/>
      <c r="W24" s="601"/>
      <c r="X24" s="600"/>
      <c r="Y24" s="601"/>
      <c r="Z24" s="600"/>
      <c r="AA24" s="601"/>
      <c r="AB24" s="600"/>
      <c r="AC24" s="601"/>
      <c r="AD24" s="600"/>
      <c r="AE24" s="601"/>
      <c r="AF24" s="600"/>
      <c r="AG24" s="601"/>
      <c r="AH24" s="600"/>
      <c r="AI24" s="601"/>
      <c r="AJ24" s="600"/>
      <c r="AK24" s="601"/>
      <c r="AL24" s="600"/>
      <c r="AM24" s="601"/>
      <c r="AN24" s="600"/>
      <c r="AO24" s="601"/>
      <c r="AP24" s="600"/>
      <c r="AQ24" s="601"/>
      <c r="AR24" s="600"/>
      <c r="AS24" s="601"/>
      <c r="AT24" s="600"/>
      <c r="AU24" s="601"/>
      <c r="AV24" s="600"/>
      <c r="AW24" s="601"/>
      <c r="AX24" s="605"/>
      <c r="AY24" s="601"/>
      <c r="AZ24" s="600"/>
      <c r="BA24" s="601"/>
      <c r="BB24" s="605"/>
      <c r="BC24" s="601"/>
      <c r="BD24" s="600"/>
      <c r="BE24" s="601"/>
      <c r="BF24" s="605"/>
      <c r="BG24" s="601"/>
      <c r="BH24" s="600"/>
      <c r="BI24" s="601"/>
      <c r="BJ24" s="605"/>
    </row>
    <row r="25" spans="1:62" s="599" customFormat="1" ht="16.5" customHeight="1">
      <c r="A25" s="687" t="s">
        <v>21</v>
      </c>
      <c r="B25" s="834" t="s">
        <v>167</v>
      </c>
      <c r="C25" s="835"/>
      <c r="D25" s="836"/>
      <c r="E25" s="688">
        <f t="shared" si="0"/>
        <v>0</v>
      </c>
      <c r="F25" s="689">
        <f t="shared" si="1"/>
        <v>0</v>
      </c>
      <c r="G25" s="690">
        <f t="shared" si="3"/>
        <v>0</v>
      </c>
      <c r="H25" s="691">
        <f t="shared" si="2"/>
        <v>0</v>
      </c>
      <c r="I25" s="601"/>
      <c r="J25" s="600"/>
      <c r="K25" s="601"/>
      <c r="L25" s="602"/>
      <c r="M25" s="603"/>
      <c r="N25" s="604"/>
      <c r="O25" s="600"/>
      <c r="P25" s="600"/>
      <c r="Q25" s="601"/>
      <c r="R25" s="600"/>
      <c r="S25" s="601"/>
      <c r="T25" s="600"/>
      <c r="U25" s="601"/>
      <c r="V25" s="600"/>
      <c r="W25" s="601"/>
      <c r="X25" s="600"/>
      <c r="Y25" s="601"/>
      <c r="Z25" s="600"/>
      <c r="AA25" s="601"/>
      <c r="AB25" s="600"/>
      <c r="AC25" s="601"/>
      <c r="AD25" s="600"/>
      <c r="AE25" s="601"/>
      <c r="AF25" s="600"/>
      <c r="AG25" s="601"/>
      <c r="AH25" s="600"/>
      <c r="AI25" s="601"/>
      <c r="AJ25" s="600"/>
      <c r="AK25" s="601"/>
      <c r="AL25" s="600"/>
      <c r="AM25" s="601"/>
      <c r="AN25" s="600"/>
      <c r="AO25" s="601"/>
      <c r="AP25" s="600"/>
      <c r="AQ25" s="601"/>
      <c r="AR25" s="600"/>
      <c r="AS25" s="601"/>
      <c r="AT25" s="600"/>
      <c r="AU25" s="601"/>
      <c r="AV25" s="600"/>
      <c r="AW25" s="601"/>
      <c r="AX25" s="605"/>
      <c r="AY25" s="601"/>
      <c r="AZ25" s="600"/>
      <c r="BA25" s="601"/>
      <c r="BB25" s="605"/>
      <c r="BC25" s="601"/>
      <c r="BD25" s="600"/>
      <c r="BE25" s="601"/>
      <c r="BF25" s="605"/>
      <c r="BG25" s="601"/>
      <c r="BH25" s="600"/>
      <c r="BI25" s="601"/>
      <c r="BJ25" s="605"/>
    </row>
    <row r="26" spans="1:62" s="599" customFormat="1" ht="16.5" customHeight="1">
      <c r="A26" s="687" t="s">
        <v>23</v>
      </c>
      <c r="B26" s="834" t="s">
        <v>28</v>
      </c>
      <c r="C26" s="835"/>
      <c r="D26" s="836"/>
      <c r="E26" s="688">
        <f t="shared" si="0"/>
        <v>0</v>
      </c>
      <c r="F26" s="689">
        <f t="shared" si="1"/>
        <v>0</v>
      </c>
      <c r="G26" s="690">
        <f t="shared" si="3"/>
        <v>0</v>
      </c>
      <c r="H26" s="691">
        <f t="shared" si="2"/>
        <v>0</v>
      </c>
      <c r="I26" s="601"/>
      <c r="J26" s="600"/>
      <c r="K26" s="601"/>
      <c r="L26" s="602"/>
      <c r="M26" s="603"/>
      <c r="N26" s="604"/>
      <c r="O26" s="600"/>
      <c r="P26" s="600"/>
      <c r="Q26" s="601"/>
      <c r="R26" s="600"/>
      <c r="S26" s="601"/>
      <c r="T26" s="600"/>
      <c r="U26" s="601"/>
      <c r="V26" s="600"/>
      <c r="W26" s="601"/>
      <c r="X26" s="600"/>
      <c r="Y26" s="601"/>
      <c r="Z26" s="600"/>
      <c r="AA26" s="601"/>
      <c r="AB26" s="600"/>
      <c r="AC26" s="601"/>
      <c r="AD26" s="600"/>
      <c r="AE26" s="601"/>
      <c r="AF26" s="600"/>
      <c r="AG26" s="601"/>
      <c r="AH26" s="600"/>
      <c r="AI26" s="601"/>
      <c r="AJ26" s="600"/>
      <c r="AK26" s="601"/>
      <c r="AL26" s="600"/>
      <c r="AM26" s="601"/>
      <c r="AN26" s="600"/>
      <c r="AO26" s="601"/>
      <c r="AP26" s="600"/>
      <c r="AQ26" s="601"/>
      <c r="AR26" s="600"/>
      <c r="AS26" s="601"/>
      <c r="AT26" s="600"/>
      <c r="AU26" s="601"/>
      <c r="AV26" s="600"/>
      <c r="AW26" s="601"/>
      <c r="AX26" s="605"/>
      <c r="AY26" s="601"/>
      <c r="AZ26" s="600"/>
      <c r="BA26" s="601"/>
      <c r="BB26" s="605"/>
      <c r="BC26" s="601"/>
      <c r="BD26" s="600"/>
      <c r="BE26" s="601"/>
      <c r="BF26" s="605"/>
      <c r="BG26" s="601"/>
      <c r="BH26" s="600"/>
      <c r="BI26" s="601"/>
      <c r="BJ26" s="605"/>
    </row>
    <row r="27" spans="1:62" s="599" customFormat="1" ht="16.5" customHeight="1">
      <c r="A27" s="687" t="s">
        <v>24</v>
      </c>
      <c r="B27" s="834" t="s">
        <v>133</v>
      </c>
      <c r="C27" s="835"/>
      <c r="D27" s="836"/>
      <c r="E27" s="688">
        <f t="shared" si="0"/>
        <v>0</v>
      </c>
      <c r="F27" s="689">
        <f t="shared" si="1"/>
        <v>0</v>
      </c>
      <c r="G27" s="690">
        <f t="shared" si="3"/>
        <v>0</v>
      </c>
      <c r="H27" s="691">
        <f t="shared" si="2"/>
        <v>0</v>
      </c>
      <c r="I27" s="601"/>
      <c r="J27" s="600"/>
      <c r="K27" s="601"/>
      <c r="L27" s="602"/>
      <c r="M27" s="603"/>
      <c r="N27" s="604"/>
      <c r="O27" s="600"/>
      <c r="P27" s="600"/>
      <c r="Q27" s="601"/>
      <c r="R27" s="600"/>
      <c r="S27" s="601"/>
      <c r="T27" s="600"/>
      <c r="U27" s="601"/>
      <c r="V27" s="600"/>
      <c r="W27" s="601"/>
      <c r="X27" s="600"/>
      <c r="Y27" s="601"/>
      <c r="Z27" s="600"/>
      <c r="AA27" s="601"/>
      <c r="AB27" s="600"/>
      <c r="AC27" s="601"/>
      <c r="AD27" s="600"/>
      <c r="AE27" s="601"/>
      <c r="AF27" s="600"/>
      <c r="AG27" s="601"/>
      <c r="AH27" s="600"/>
      <c r="AI27" s="601"/>
      <c r="AJ27" s="600"/>
      <c r="AK27" s="601"/>
      <c r="AL27" s="600"/>
      <c r="AM27" s="601"/>
      <c r="AN27" s="600"/>
      <c r="AO27" s="601"/>
      <c r="AP27" s="600"/>
      <c r="AQ27" s="601"/>
      <c r="AR27" s="600"/>
      <c r="AS27" s="601"/>
      <c r="AT27" s="600"/>
      <c r="AU27" s="601"/>
      <c r="AV27" s="600"/>
      <c r="AW27" s="601"/>
      <c r="AX27" s="605"/>
      <c r="AY27" s="601"/>
      <c r="AZ27" s="600"/>
      <c r="BA27" s="601"/>
      <c r="BB27" s="605"/>
      <c r="BC27" s="601"/>
      <c r="BD27" s="600"/>
      <c r="BE27" s="601"/>
      <c r="BF27" s="605"/>
      <c r="BG27" s="601"/>
      <c r="BH27" s="600"/>
      <c r="BI27" s="601"/>
      <c r="BJ27" s="605"/>
    </row>
    <row r="28" spans="1:62" s="599" customFormat="1" ht="16.5" customHeight="1">
      <c r="A28" s="687" t="s">
        <v>25</v>
      </c>
      <c r="B28" s="834" t="s">
        <v>171</v>
      </c>
      <c r="C28" s="835"/>
      <c r="D28" s="836"/>
      <c r="E28" s="688">
        <f t="shared" si="0"/>
        <v>0</v>
      </c>
      <c r="F28" s="689">
        <f t="shared" si="1"/>
        <v>0</v>
      </c>
      <c r="G28" s="690">
        <f t="shared" si="3"/>
        <v>0</v>
      </c>
      <c r="H28" s="691">
        <f t="shared" si="2"/>
        <v>0</v>
      </c>
      <c r="I28" s="601"/>
      <c r="J28" s="600"/>
      <c r="K28" s="601"/>
      <c r="L28" s="606"/>
      <c r="M28" s="607"/>
      <c r="N28" s="604"/>
      <c r="O28" s="600"/>
      <c r="P28" s="600"/>
      <c r="Q28" s="601"/>
      <c r="R28" s="605"/>
      <c r="S28" s="601"/>
      <c r="T28" s="600"/>
      <c r="U28" s="601"/>
      <c r="V28" s="605"/>
      <c r="W28" s="601"/>
      <c r="X28" s="600"/>
      <c r="Y28" s="601"/>
      <c r="Z28" s="605"/>
      <c r="AA28" s="601"/>
      <c r="AB28" s="600"/>
      <c r="AC28" s="601"/>
      <c r="AD28" s="605"/>
      <c r="AE28" s="601"/>
      <c r="AF28" s="600"/>
      <c r="AG28" s="601"/>
      <c r="AH28" s="605"/>
      <c r="AI28" s="601"/>
      <c r="AJ28" s="600"/>
      <c r="AK28" s="601"/>
      <c r="AL28" s="605"/>
      <c r="AM28" s="601"/>
      <c r="AN28" s="600"/>
      <c r="AO28" s="601"/>
      <c r="AP28" s="605"/>
      <c r="AQ28" s="601"/>
      <c r="AR28" s="600"/>
      <c r="AS28" s="601"/>
      <c r="AT28" s="606"/>
      <c r="AU28" s="601"/>
      <c r="AV28" s="600"/>
      <c r="AW28" s="601"/>
      <c r="AX28" s="605"/>
      <c r="AY28" s="601"/>
      <c r="AZ28" s="600"/>
      <c r="BA28" s="601"/>
      <c r="BB28" s="605"/>
      <c r="BC28" s="601"/>
      <c r="BD28" s="600"/>
      <c r="BE28" s="601"/>
      <c r="BF28" s="605"/>
      <c r="BG28" s="601"/>
      <c r="BH28" s="600"/>
      <c r="BI28" s="601"/>
      <c r="BJ28" s="605"/>
    </row>
    <row r="29" spans="1:62" s="599" customFormat="1" ht="16.5" customHeight="1">
      <c r="A29" s="687" t="s">
        <v>26</v>
      </c>
      <c r="B29" s="834" t="s">
        <v>22</v>
      </c>
      <c r="C29" s="835"/>
      <c r="D29" s="836"/>
      <c r="E29" s="688">
        <f t="shared" si="0"/>
        <v>0</v>
      </c>
      <c r="F29" s="689">
        <f t="shared" si="1"/>
        <v>0</v>
      </c>
      <c r="G29" s="690">
        <f t="shared" si="3"/>
        <v>0</v>
      </c>
      <c r="H29" s="691">
        <f t="shared" si="2"/>
        <v>0</v>
      </c>
      <c r="I29" s="601"/>
      <c r="J29" s="600"/>
      <c r="K29" s="601"/>
      <c r="L29" s="606"/>
      <c r="M29" s="607"/>
      <c r="N29" s="604"/>
      <c r="O29" s="600"/>
      <c r="P29" s="600"/>
      <c r="Q29" s="601"/>
      <c r="R29" s="605"/>
      <c r="S29" s="601"/>
      <c r="T29" s="600"/>
      <c r="U29" s="601"/>
      <c r="V29" s="605"/>
      <c r="W29" s="601"/>
      <c r="X29" s="600"/>
      <c r="Y29" s="601"/>
      <c r="Z29" s="605"/>
      <c r="AA29" s="601"/>
      <c r="AB29" s="600"/>
      <c r="AC29" s="601"/>
      <c r="AD29" s="605"/>
      <c r="AE29" s="601"/>
      <c r="AF29" s="600"/>
      <c r="AG29" s="601"/>
      <c r="AH29" s="605"/>
      <c r="AI29" s="601"/>
      <c r="AJ29" s="600"/>
      <c r="AK29" s="601"/>
      <c r="AL29" s="608"/>
      <c r="AM29" s="601"/>
      <c r="AN29" s="600"/>
      <c r="AO29" s="601"/>
      <c r="AP29" s="605"/>
      <c r="AQ29" s="601"/>
      <c r="AR29" s="600"/>
      <c r="AS29" s="601"/>
      <c r="AT29" s="606"/>
      <c r="AU29" s="601"/>
      <c r="AV29" s="600"/>
      <c r="AW29" s="601"/>
      <c r="AX29" s="605"/>
      <c r="AY29" s="601"/>
      <c r="AZ29" s="600"/>
      <c r="BA29" s="601"/>
      <c r="BB29" s="605"/>
      <c r="BC29" s="601"/>
      <c r="BD29" s="600"/>
      <c r="BE29" s="601"/>
      <c r="BF29" s="605"/>
      <c r="BG29" s="601"/>
      <c r="BH29" s="600"/>
      <c r="BI29" s="601"/>
      <c r="BJ29" s="605"/>
    </row>
    <row r="30" spans="1:62" s="599" customFormat="1" ht="16.5" customHeight="1">
      <c r="A30" s="687" t="s">
        <v>27</v>
      </c>
      <c r="B30" s="863" t="s">
        <v>88</v>
      </c>
      <c r="C30" s="864"/>
      <c r="D30" s="865"/>
      <c r="E30" s="688">
        <f t="shared" si="0"/>
        <v>0</v>
      </c>
      <c r="F30" s="689">
        <f t="shared" si="1"/>
        <v>0</v>
      </c>
      <c r="G30" s="690">
        <f t="shared" si="3"/>
        <v>0</v>
      </c>
      <c r="H30" s="691">
        <f t="shared" si="2"/>
        <v>0</v>
      </c>
      <c r="I30" s="601"/>
      <c r="J30" s="600"/>
      <c r="K30" s="601"/>
      <c r="L30" s="606"/>
      <c r="M30" s="609"/>
      <c r="N30" s="597"/>
      <c r="O30" s="600"/>
      <c r="P30" s="600"/>
      <c r="Q30" s="601"/>
      <c r="R30" s="605"/>
      <c r="S30" s="601"/>
      <c r="T30" s="600"/>
      <c r="U30" s="601"/>
      <c r="V30" s="605"/>
      <c r="W30" s="601"/>
      <c r="X30" s="600"/>
      <c r="Y30" s="601"/>
      <c r="Z30" s="605"/>
      <c r="AA30" s="601"/>
      <c r="AB30" s="600"/>
      <c r="AC30" s="601"/>
      <c r="AD30" s="605"/>
      <c r="AE30" s="601"/>
      <c r="AF30" s="600"/>
      <c r="AG30" s="601"/>
      <c r="AH30" s="605"/>
      <c r="AI30" s="601"/>
      <c r="AJ30" s="600"/>
      <c r="AK30" s="601"/>
      <c r="AL30" s="605"/>
      <c r="AM30" s="601"/>
      <c r="AN30" s="600"/>
      <c r="AO30" s="601"/>
      <c r="AP30" s="605"/>
      <c r="AQ30" s="601"/>
      <c r="AR30" s="600"/>
      <c r="AS30" s="601"/>
      <c r="AT30" s="605"/>
      <c r="AU30" s="601"/>
      <c r="AV30" s="600"/>
      <c r="AW30" s="601"/>
      <c r="AX30" s="605"/>
      <c r="AY30" s="601"/>
      <c r="AZ30" s="600"/>
      <c r="BA30" s="601"/>
      <c r="BB30" s="605"/>
      <c r="BC30" s="601"/>
      <c r="BD30" s="600"/>
      <c r="BE30" s="601"/>
      <c r="BF30" s="605"/>
      <c r="BG30" s="601"/>
      <c r="BH30" s="600"/>
      <c r="BI30" s="601"/>
      <c r="BJ30" s="605"/>
    </row>
    <row r="31" spans="1:62" s="599" customFormat="1" ht="16.5" customHeight="1">
      <c r="A31" s="687" t="s">
        <v>134</v>
      </c>
      <c r="B31" s="863" t="s">
        <v>135</v>
      </c>
      <c r="C31" s="864"/>
      <c r="D31" s="865"/>
      <c r="E31" s="688">
        <f>+O31+S31+W31+AA31+AE31+AI31+AM31+AQ31+AU31+AY31+BC31+BG31</f>
        <v>0</v>
      </c>
      <c r="F31" s="689">
        <f>+P31+T31+X31+AB31+AF31+AJ31+AN31+AR31+AV31+AZ31+BD31+BH31</f>
        <v>0</v>
      </c>
      <c r="G31" s="690">
        <f>+Q31+U31+Y31+AC31+AG31+AK31+AO31+AS31+AW31+BA31+BE31+BI31</f>
        <v>0</v>
      </c>
      <c r="H31" s="691">
        <f>+R31+V31+Z31+AD31+AH31+AL31+AP31+AT31+AX31+BB31+BF31+BJ31</f>
        <v>0</v>
      </c>
      <c r="I31" s="601"/>
      <c r="J31" s="600"/>
      <c r="K31" s="601"/>
      <c r="L31" s="606"/>
      <c r="M31" s="609"/>
      <c r="N31" s="597"/>
      <c r="O31" s="600"/>
      <c r="P31" s="600"/>
      <c r="Q31" s="601"/>
      <c r="R31" s="605"/>
      <c r="S31" s="601"/>
      <c r="T31" s="600"/>
      <c r="U31" s="601"/>
      <c r="V31" s="605"/>
      <c r="W31" s="601"/>
      <c r="X31" s="600"/>
      <c r="Y31" s="601"/>
      <c r="Z31" s="605"/>
      <c r="AA31" s="601"/>
      <c r="AB31" s="600"/>
      <c r="AC31" s="601"/>
      <c r="AD31" s="605"/>
      <c r="AE31" s="601"/>
      <c r="AF31" s="600"/>
      <c r="AG31" s="601"/>
      <c r="AH31" s="605"/>
      <c r="AI31" s="601"/>
      <c r="AJ31" s="600"/>
      <c r="AK31" s="601"/>
      <c r="AL31" s="605"/>
      <c r="AM31" s="601"/>
      <c r="AN31" s="600"/>
      <c r="AO31" s="601"/>
      <c r="AP31" s="605"/>
      <c r="AQ31" s="601"/>
      <c r="AR31" s="600"/>
      <c r="AS31" s="601"/>
      <c r="AT31" s="605"/>
      <c r="AU31" s="601"/>
      <c r="AV31" s="600"/>
      <c r="AW31" s="601"/>
      <c r="AX31" s="605"/>
      <c r="AY31" s="601"/>
      <c r="AZ31" s="600"/>
      <c r="BA31" s="601"/>
      <c r="BB31" s="605"/>
      <c r="BC31" s="601"/>
      <c r="BD31" s="600"/>
      <c r="BE31" s="601"/>
      <c r="BF31" s="605"/>
      <c r="BG31" s="601"/>
      <c r="BH31" s="600"/>
      <c r="BI31" s="601"/>
      <c r="BJ31" s="605"/>
    </row>
    <row r="32" spans="1:62" s="599" customFormat="1" ht="16.5" customHeight="1" thickBot="1">
      <c r="A32" s="692"/>
      <c r="B32" s="693"/>
      <c r="C32" s="694"/>
      <c r="D32" s="695"/>
      <c r="E32" s="688">
        <f t="shared" si="0"/>
        <v>0</v>
      </c>
      <c r="F32" s="689">
        <f t="shared" si="1"/>
        <v>0</v>
      </c>
      <c r="G32" s="690">
        <f t="shared" si="3"/>
        <v>0</v>
      </c>
      <c r="H32" s="691">
        <f t="shared" si="2"/>
        <v>0</v>
      </c>
      <c r="I32" s="601"/>
      <c r="J32" s="602"/>
      <c r="K32" s="601"/>
      <c r="L32" s="606"/>
      <c r="M32" s="609"/>
      <c r="N32" s="597"/>
      <c r="O32" s="610"/>
      <c r="P32" s="610"/>
      <c r="Q32" s="611"/>
      <c r="R32" s="612"/>
      <c r="S32" s="611"/>
      <c r="T32" s="610"/>
      <c r="U32" s="611"/>
      <c r="V32" s="612"/>
      <c r="W32" s="611"/>
      <c r="X32" s="610"/>
      <c r="Y32" s="611"/>
      <c r="Z32" s="612"/>
      <c r="AA32" s="611"/>
      <c r="AB32" s="610"/>
      <c r="AC32" s="611"/>
      <c r="AD32" s="612"/>
      <c r="AE32" s="611"/>
      <c r="AF32" s="610"/>
      <c r="AG32" s="611"/>
      <c r="AH32" s="612"/>
      <c r="AI32" s="611"/>
      <c r="AJ32" s="610"/>
      <c r="AK32" s="611"/>
      <c r="AL32" s="612"/>
      <c r="AM32" s="611"/>
      <c r="AN32" s="610"/>
      <c r="AO32" s="611"/>
      <c r="AP32" s="612"/>
      <c r="AQ32" s="611"/>
      <c r="AR32" s="610"/>
      <c r="AS32" s="611"/>
      <c r="AT32" s="612"/>
      <c r="AU32" s="611"/>
      <c r="AV32" s="610"/>
      <c r="AW32" s="611"/>
      <c r="AX32" s="612"/>
      <c r="AY32" s="611"/>
      <c r="AZ32" s="610"/>
      <c r="BA32" s="611"/>
      <c r="BB32" s="612"/>
      <c r="BC32" s="611"/>
      <c r="BD32" s="610"/>
      <c r="BE32" s="611"/>
      <c r="BF32" s="612"/>
      <c r="BG32" s="611"/>
      <c r="BH32" s="610"/>
      <c r="BI32" s="611"/>
      <c r="BJ32" s="612"/>
    </row>
    <row r="33" spans="1:62" s="599" customFormat="1" ht="17.25" thickBot="1" thickTop="1">
      <c r="A33" s="659"/>
      <c r="B33" s="660" t="s">
        <v>125</v>
      </c>
      <c r="C33" s="660"/>
      <c r="D33" s="661"/>
      <c r="E33" s="662">
        <f aca="true" t="shared" si="4" ref="E33:P33">SUM(E11:E32)</f>
        <v>0</v>
      </c>
      <c r="F33" s="663">
        <f t="shared" si="4"/>
        <v>0</v>
      </c>
      <c r="G33" s="664">
        <f t="shared" si="4"/>
        <v>0</v>
      </c>
      <c r="H33" s="665">
        <f t="shared" si="4"/>
        <v>0</v>
      </c>
      <c r="I33" s="647">
        <f>SUM(I11:I32)</f>
        <v>0</v>
      </c>
      <c r="J33" s="644">
        <f>SUM(J11:J32)</f>
        <v>0</v>
      </c>
      <c r="K33" s="645">
        <f>SUM(K11:K32)</f>
        <v>0</v>
      </c>
      <c r="L33" s="666">
        <f>SUM(L11:L32)</f>
        <v>0</v>
      </c>
      <c r="M33" s="667"/>
      <c r="N33" s="643"/>
      <c r="O33" s="644">
        <f t="shared" si="4"/>
        <v>0</v>
      </c>
      <c r="P33" s="644">
        <f t="shared" si="4"/>
        <v>0</v>
      </c>
      <c r="Q33" s="645">
        <f aca="true" t="shared" si="5" ref="Q33:BJ33">SUM(Q11:Q32)</f>
        <v>0</v>
      </c>
      <c r="R33" s="646">
        <f t="shared" si="5"/>
        <v>0</v>
      </c>
      <c r="S33" s="647">
        <f t="shared" si="5"/>
        <v>0</v>
      </c>
      <c r="T33" s="644">
        <f t="shared" si="5"/>
        <v>0</v>
      </c>
      <c r="U33" s="645">
        <f t="shared" si="5"/>
        <v>0</v>
      </c>
      <c r="V33" s="646">
        <f t="shared" si="5"/>
        <v>0</v>
      </c>
      <c r="W33" s="647">
        <f t="shared" si="5"/>
        <v>0</v>
      </c>
      <c r="X33" s="644">
        <f t="shared" si="5"/>
        <v>0</v>
      </c>
      <c r="Y33" s="645">
        <f t="shared" si="5"/>
        <v>0</v>
      </c>
      <c r="Z33" s="646">
        <f t="shared" si="5"/>
        <v>0</v>
      </c>
      <c r="AA33" s="647">
        <f t="shared" si="5"/>
        <v>0</v>
      </c>
      <c r="AB33" s="644">
        <f t="shared" si="5"/>
        <v>0</v>
      </c>
      <c r="AC33" s="645">
        <f t="shared" si="5"/>
        <v>0</v>
      </c>
      <c r="AD33" s="646">
        <f t="shared" si="5"/>
        <v>0</v>
      </c>
      <c r="AE33" s="647">
        <f t="shared" si="5"/>
        <v>0</v>
      </c>
      <c r="AF33" s="644">
        <f t="shared" si="5"/>
        <v>0</v>
      </c>
      <c r="AG33" s="645">
        <f t="shared" si="5"/>
        <v>0</v>
      </c>
      <c r="AH33" s="646">
        <f t="shared" si="5"/>
        <v>0</v>
      </c>
      <c r="AI33" s="647">
        <f t="shared" si="5"/>
        <v>0</v>
      </c>
      <c r="AJ33" s="644">
        <f t="shared" si="5"/>
        <v>0</v>
      </c>
      <c r="AK33" s="645">
        <f t="shared" si="5"/>
        <v>0</v>
      </c>
      <c r="AL33" s="646">
        <f t="shared" si="5"/>
        <v>0</v>
      </c>
      <c r="AM33" s="647">
        <f t="shared" si="5"/>
        <v>0</v>
      </c>
      <c r="AN33" s="644">
        <f t="shared" si="5"/>
        <v>0</v>
      </c>
      <c r="AO33" s="645">
        <f t="shared" si="5"/>
        <v>0</v>
      </c>
      <c r="AP33" s="646">
        <f t="shared" si="5"/>
        <v>0</v>
      </c>
      <c r="AQ33" s="647">
        <f t="shared" si="5"/>
        <v>0</v>
      </c>
      <c r="AR33" s="644">
        <f t="shared" si="5"/>
        <v>0</v>
      </c>
      <c r="AS33" s="645">
        <f t="shared" si="5"/>
        <v>0</v>
      </c>
      <c r="AT33" s="646">
        <f t="shared" si="5"/>
        <v>0</v>
      </c>
      <c r="AU33" s="647">
        <f t="shared" si="5"/>
        <v>0</v>
      </c>
      <c r="AV33" s="644">
        <f t="shared" si="5"/>
        <v>0</v>
      </c>
      <c r="AW33" s="645">
        <f t="shared" si="5"/>
        <v>0</v>
      </c>
      <c r="AX33" s="646">
        <f t="shared" si="5"/>
        <v>0</v>
      </c>
      <c r="AY33" s="647">
        <f t="shared" si="5"/>
        <v>0</v>
      </c>
      <c r="AZ33" s="644">
        <f t="shared" si="5"/>
        <v>0</v>
      </c>
      <c r="BA33" s="645">
        <f t="shared" si="5"/>
        <v>0</v>
      </c>
      <c r="BB33" s="646">
        <f t="shared" si="5"/>
        <v>0</v>
      </c>
      <c r="BC33" s="647">
        <f t="shared" si="5"/>
        <v>0</v>
      </c>
      <c r="BD33" s="644">
        <f t="shared" si="5"/>
        <v>0</v>
      </c>
      <c r="BE33" s="645">
        <f t="shared" si="5"/>
        <v>0</v>
      </c>
      <c r="BF33" s="646">
        <f t="shared" si="5"/>
        <v>0</v>
      </c>
      <c r="BG33" s="647">
        <f t="shared" si="5"/>
        <v>0</v>
      </c>
      <c r="BH33" s="644">
        <f t="shared" si="5"/>
        <v>0</v>
      </c>
      <c r="BI33" s="645">
        <f>SUM(BI11:BI32)</f>
        <v>0</v>
      </c>
      <c r="BJ33" s="646">
        <f t="shared" si="5"/>
        <v>0</v>
      </c>
    </row>
    <row r="34" spans="1:62" s="599" customFormat="1" ht="14.25">
      <c r="A34" s="668"/>
      <c r="B34" s="668"/>
      <c r="C34" s="668"/>
      <c r="D34" s="669"/>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8"/>
      <c r="BI34" s="648"/>
      <c r="BJ34" s="648"/>
    </row>
    <row r="35" spans="1:62" s="320" customFormat="1" ht="15.75">
      <c r="A35" s="23"/>
      <c r="B35" s="670"/>
      <c r="C35" s="671"/>
      <c r="D35" s="671"/>
      <c r="E35" s="671"/>
      <c r="F35" s="671"/>
      <c r="G35" s="672" t="s">
        <v>230</v>
      </c>
      <c r="H35" s="673"/>
      <c r="I35" s="673"/>
      <c r="J35" s="673"/>
      <c r="K35" s="673"/>
      <c r="L35" s="673"/>
      <c r="M35" s="673"/>
      <c r="N35" s="2"/>
      <c r="O35" s="2"/>
      <c r="P35" s="2"/>
      <c r="Q35" s="57"/>
      <c r="R35" s="57"/>
      <c r="S35" s="649"/>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2" s="328" customFormat="1" ht="15.75">
      <c r="A36" s="17"/>
      <c r="B36" s="866" t="s">
        <v>74</v>
      </c>
      <c r="C36" s="867"/>
      <c r="D36" s="867"/>
      <c r="E36" s="867"/>
      <c r="F36" s="674">
        <f>SUM(E33:H33)</f>
        <v>0</v>
      </c>
      <c r="G36" s="675"/>
      <c r="H36" s="313"/>
      <c r="I36" s="313"/>
      <c r="J36" s="313"/>
      <c r="K36" s="313"/>
      <c r="L36" s="313"/>
      <c r="M36" s="676"/>
      <c r="N36" s="21"/>
      <c r="O36" s="21"/>
      <c r="P36" s="21"/>
      <c r="Q36" s="121"/>
      <c r="R36" s="1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row>
    <row r="37" spans="1:62" s="328" customFormat="1" ht="15.75">
      <c r="A37" s="17"/>
      <c r="B37" s="866" t="s">
        <v>237</v>
      </c>
      <c r="C37" s="867"/>
      <c r="D37" s="867"/>
      <c r="E37" s="867"/>
      <c r="F37" s="677">
        <f>'EXP Summary'!K34</f>
        <v>0</v>
      </c>
      <c r="G37" s="678"/>
      <c r="H37" s="313"/>
      <c r="I37" s="313"/>
      <c r="J37" s="313"/>
      <c r="K37" s="313"/>
      <c r="L37" s="313"/>
      <c r="M37" s="676"/>
      <c r="N37" s="21"/>
      <c r="O37" s="21"/>
      <c r="P37" s="21"/>
      <c r="Q37" s="121"/>
      <c r="R37" s="1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row>
    <row r="38" spans="1:62" s="328" customFormat="1" ht="15.75">
      <c r="A38" s="17"/>
      <c r="B38" s="866" t="s">
        <v>238</v>
      </c>
      <c r="C38" s="867"/>
      <c r="D38" s="867"/>
      <c r="E38" s="867"/>
      <c r="F38" s="679">
        <f>_xlfn.IFERROR(F36/F37,0)</f>
        <v>0</v>
      </c>
      <c r="G38" s="294" t="s">
        <v>239</v>
      </c>
      <c r="H38" s="629"/>
      <c r="I38" s="629"/>
      <c r="J38" s="629"/>
      <c r="K38" s="629"/>
      <c r="L38" s="629"/>
      <c r="M38" s="629"/>
      <c r="N38" s="21"/>
      <c r="O38" s="21"/>
      <c r="P38" s="21"/>
      <c r="Q38" s="121"/>
      <c r="R38" s="1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row>
    <row r="39" spans="1:62" s="328" customFormat="1" ht="15">
      <c r="A39" s="17"/>
      <c r="B39" s="680"/>
      <c r="C39" s="681"/>
      <c r="D39" s="681"/>
      <c r="E39" s="681"/>
      <c r="F39" s="681"/>
      <c r="G39" s="682"/>
      <c r="H39" s="21"/>
      <c r="I39" s="21"/>
      <c r="J39" s="21"/>
      <c r="K39" s="21"/>
      <c r="L39" s="21"/>
      <c r="M39" s="21"/>
      <c r="N39" s="21"/>
      <c r="O39" s="21"/>
      <c r="P39" s="21"/>
      <c r="Q39" s="121"/>
      <c r="R39" s="1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row>
    <row r="40" spans="1:62" s="386" customFormat="1" ht="15.75">
      <c r="A40" s="110"/>
      <c r="B40" s="683" t="s">
        <v>41</v>
      </c>
      <c r="C40" s="683"/>
      <c r="D40" s="650"/>
      <c r="E40" s="650"/>
      <c r="F40" s="650"/>
      <c r="G40" s="650"/>
      <c r="H40" s="650"/>
      <c r="I40" s="650"/>
      <c r="J40" s="650"/>
      <c r="K40" s="650"/>
      <c r="L40" s="650"/>
      <c r="M40" s="650"/>
      <c r="N40" s="650"/>
      <c r="O40" s="650"/>
      <c r="P40" s="650"/>
      <c r="Q40" s="650"/>
      <c r="R40" s="650"/>
      <c r="S40" s="651"/>
      <c r="T40" s="652"/>
      <c r="U40" s="652"/>
      <c r="V40" s="652"/>
      <c r="W40" s="652"/>
      <c r="X40" s="652"/>
      <c r="Y40" s="653"/>
      <c r="Z40" s="653"/>
      <c r="AA40" s="653"/>
      <c r="AB40" s="653"/>
      <c r="AC40" s="653"/>
      <c r="AD40" s="653"/>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s="386" customFormat="1" ht="30.75" customHeight="1">
      <c r="A41" s="684"/>
      <c r="B41" s="861" t="s">
        <v>73</v>
      </c>
      <c r="C41" s="861"/>
      <c r="D41" s="861"/>
      <c r="E41" s="861"/>
      <c r="F41" s="861"/>
      <c r="G41" s="861"/>
      <c r="H41" s="861"/>
      <c r="I41" s="861"/>
      <c r="J41" s="861"/>
      <c r="K41" s="861"/>
      <c r="L41" s="861"/>
      <c r="M41" s="654"/>
      <c r="N41" s="654"/>
      <c r="O41" s="654"/>
      <c r="P41" s="654"/>
      <c r="Q41" s="654"/>
      <c r="R41" s="654"/>
      <c r="S41" s="654"/>
      <c r="T41" s="651"/>
      <c r="U41" s="651"/>
      <c r="V41" s="651"/>
      <c r="W41" s="651"/>
      <c r="X41" s="651"/>
      <c r="Y41" s="653"/>
      <c r="Z41" s="653"/>
      <c r="AA41" s="653"/>
      <c r="AB41" s="653"/>
      <c r="AC41" s="653"/>
      <c r="AD41" s="653"/>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s="386" customFormat="1" ht="15.75" customHeight="1">
      <c r="A42" s="684"/>
      <c r="B42" s="859" t="s">
        <v>90</v>
      </c>
      <c r="C42" s="859"/>
      <c r="D42" s="859"/>
      <c r="E42" s="859"/>
      <c r="F42" s="859"/>
      <c r="G42" s="859"/>
      <c r="H42" s="859"/>
      <c r="I42" s="859"/>
      <c r="J42" s="859"/>
      <c r="K42" s="859"/>
      <c r="L42" s="859"/>
      <c r="M42" s="655"/>
      <c r="N42" s="655"/>
      <c r="O42" s="655"/>
      <c r="P42" s="655"/>
      <c r="Q42" s="654"/>
      <c r="R42" s="654"/>
      <c r="S42" s="654"/>
      <c r="T42" s="651"/>
      <c r="U42" s="651"/>
      <c r="V42" s="651"/>
      <c r="W42" s="651"/>
      <c r="X42" s="651"/>
      <c r="Y42" s="653"/>
      <c r="Z42" s="653"/>
      <c r="AA42" s="653"/>
      <c r="AB42" s="653"/>
      <c r="AC42" s="653"/>
      <c r="AD42" s="653"/>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s="386" customFormat="1" ht="33" customHeight="1">
      <c r="A43" s="684"/>
      <c r="B43" s="862"/>
      <c r="C43" s="862"/>
      <c r="D43" s="862"/>
      <c r="E43" s="862"/>
      <c r="F43" s="862"/>
      <c r="G43" s="862"/>
      <c r="H43" s="862"/>
      <c r="I43" s="862"/>
      <c r="J43" s="862"/>
      <c r="K43" s="862"/>
      <c r="L43" s="862"/>
      <c r="M43" s="862"/>
      <c r="N43" s="656"/>
      <c r="O43" s="656"/>
      <c r="P43" s="656"/>
      <c r="Q43" s="654"/>
      <c r="R43" s="654"/>
      <c r="S43" s="654"/>
      <c r="T43" s="651"/>
      <c r="U43" s="651"/>
      <c r="V43" s="651"/>
      <c r="W43" s="651"/>
      <c r="X43" s="651"/>
      <c r="Y43" s="653"/>
      <c r="Z43" s="653"/>
      <c r="AA43" s="653"/>
      <c r="AB43" s="653"/>
      <c r="AC43" s="653"/>
      <c r="AD43" s="653"/>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s="386" customFormat="1" ht="30" customHeight="1">
      <c r="A44" s="658"/>
      <c r="B44" s="858" t="s">
        <v>81</v>
      </c>
      <c r="C44" s="858"/>
      <c r="D44" s="858"/>
      <c r="E44" s="858"/>
      <c r="F44" s="858"/>
      <c r="G44" s="858"/>
      <c r="H44" s="858"/>
      <c r="I44" s="858"/>
      <c r="J44" s="858"/>
      <c r="K44" s="858"/>
      <c r="L44" s="858"/>
      <c r="M44" s="858"/>
      <c r="N44" s="657"/>
      <c r="O44" s="657"/>
      <c r="P44" s="657"/>
      <c r="Q44" s="657"/>
      <c r="R44" s="657"/>
      <c r="S44" s="657"/>
      <c r="T44" s="658"/>
      <c r="U44" s="658"/>
      <c r="V44" s="658"/>
      <c r="W44" s="658"/>
      <c r="X44" s="658"/>
      <c r="Y44" s="658"/>
      <c r="Z44" s="658"/>
      <c r="AA44" s="658"/>
      <c r="AB44" s="658"/>
      <c r="AC44" s="658"/>
      <c r="AD44" s="658"/>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s="328" customFormat="1" ht="15.75" customHeight="1">
      <c r="A45" s="17"/>
      <c r="B45" s="859" t="s">
        <v>109</v>
      </c>
      <c r="C45" s="859"/>
      <c r="D45" s="859"/>
      <c r="E45" s="859"/>
      <c r="F45" s="859"/>
      <c r="G45" s="859"/>
      <c r="H45" s="859"/>
      <c r="I45" s="859"/>
      <c r="J45" s="859"/>
      <c r="K45" s="859"/>
      <c r="L45" s="859"/>
      <c r="M45" s="859"/>
      <c r="N45" s="655"/>
      <c r="O45" s="655"/>
      <c r="P45" s="655"/>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row>
    <row r="46" spans="1:13" ht="15">
      <c r="A46" s="685"/>
      <c r="B46" s="685"/>
      <c r="C46" s="685"/>
      <c r="D46" s="685"/>
      <c r="E46" s="686"/>
      <c r="F46" s="686"/>
      <c r="G46" s="686"/>
      <c r="H46" s="686"/>
      <c r="I46" s="686"/>
      <c r="J46" s="686"/>
      <c r="K46" s="686"/>
      <c r="L46" s="686"/>
      <c r="M46" s="686"/>
    </row>
  </sheetData>
  <sheetProtection algorithmName="SHA-512" hashValue="80j8eXS2k8ltu0rHbJSP9xnuy0sZ1PrknzPeX7Ln5Ng18wEEuNYwo9rFDdnhXugZboXS2YXIihQhxn859dCu3w==" saltValue="FqbtLykqxnXIQAeeJGmalg==" spinCount="100000" sheet="1" formatCells="0" formatColumns="0" formatRows="0"/>
  <protectedRanges>
    <protectedRange sqref="B43:C43" name="Range2"/>
    <protectedRange sqref="I11:BJ32" name="Range3"/>
  </protectedRanges>
  <mergeCells count="80">
    <mergeCell ref="B44:M44"/>
    <mergeCell ref="B45:M45"/>
    <mergeCell ref="C5:E5"/>
    <mergeCell ref="C4:E4"/>
    <mergeCell ref="B41:L41"/>
    <mergeCell ref="B42:L42"/>
    <mergeCell ref="B43:M43"/>
    <mergeCell ref="B29:D29"/>
    <mergeCell ref="B30:D30"/>
    <mergeCell ref="B31:D31"/>
    <mergeCell ref="B36:E36"/>
    <mergeCell ref="B37:E37"/>
    <mergeCell ref="B38:E38"/>
    <mergeCell ref="A7:D10"/>
    <mergeCell ref="O7:R7"/>
    <mergeCell ref="E8:F9"/>
    <mergeCell ref="G8:H9"/>
    <mergeCell ref="B28:D28"/>
    <mergeCell ref="B17:D17"/>
    <mergeCell ref="B18:D18"/>
    <mergeCell ref="B19:D19"/>
    <mergeCell ref="B20:D20"/>
    <mergeCell ref="B21:D21"/>
    <mergeCell ref="B22:D22"/>
    <mergeCell ref="B23:D23"/>
    <mergeCell ref="B24:D24"/>
    <mergeCell ref="B25:D25"/>
    <mergeCell ref="B26:D26"/>
    <mergeCell ref="B27:D27"/>
    <mergeCell ref="B16:D16"/>
    <mergeCell ref="E1:M1"/>
    <mergeCell ref="E2:M2"/>
    <mergeCell ref="B13:D13"/>
    <mergeCell ref="B14:D14"/>
    <mergeCell ref="B15:D15"/>
    <mergeCell ref="M7:N7"/>
    <mergeCell ref="N9:N10"/>
    <mergeCell ref="E7:H7"/>
    <mergeCell ref="B11:D11"/>
    <mergeCell ref="B12:D12"/>
    <mergeCell ref="M9:M10"/>
    <mergeCell ref="I8:J9"/>
    <mergeCell ref="K8:L9"/>
    <mergeCell ref="I7:L7"/>
    <mergeCell ref="C6:E6"/>
    <mergeCell ref="BG8:BH9"/>
    <mergeCell ref="BI8:BJ9"/>
    <mergeCell ref="AU8:AV9"/>
    <mergeCell ref="AW8:AX9"/>
    <mergeCell ref="AY8:AZ9"/>
    <mergeCell ref="BA8:BB9"/>
    <mergeCell ref="BC8:BD9"/>
    <mergeCell ref="BE8:BF9"/>
    <mergeCell ref="AS8:AT9"/>
    <mergeCell ref="O8:P9"/>
    <mergeCell ref="Q8:R9"/>
    <mergeCell ref="S8:T9"/>
    <mergeCell ref="U8:V9"/>
    <mergeCell ref="W8:X9"/>
    <mergeCell ref="Y8:Z9"/>
    <mergeCell ref="AA8:AB9"/>
    <mergeCell ref="AC8:AD9"/>
    <mergeCell ref="AI8:AJ9"/>
    <mergeCell ref="AK8:AL9"/>
    <mergeCell ref="AM8:AN9"/>
    <mergeCell ref="AO8:AP9"/>
    <mergeCell ref="AQ8:AR9"/>
    <mergeCell ref="BG7:BJ7"/>
    <mergeCell ref="AI7:AL7"/>
    <mergeCell ref="AM7:AP7"/>
    <mergeCell ref="AQ7:AT7"/>
    <mergeCell ref="AU7:AX7"/>
    <mergeCell ref="AY7:BB7"/>
    <mergeCell ref="BC7:BF7"/>
    <mergeCell ref="S7:V7"/>
    <mergeCell ref="W7:Z7"/>
    <mergeCell ref="AA7:AD7"/>
    <mergeCell ref="AE7:AH7"/>
    <mergeCell ref="AE8:AF9"/>
    <mergeCell ref="AG8:AH9"/>
  </mergeCells>
  <printOptions/>
  <pageMargins left="0.4" right="0.2" top="0.75" bottom="0.5" header="0.3" footer="0.3"/>
  <pageSetup horizontalDpi="600" verticalDpi="600" orientation="landscape" scale="58" r:id="rId1"/>
  <headerFooter>
    <oddFooter>&amp;L&amp;8&amp;D - &amp;A&amp;R&amp;8Pg. 5-&amp;P</oddFooter>
  </headerFooter>
  <colBreaks count="1" manualBreakCount="1">
    <brk id="14"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41"/>
  <sheetViews>
    <sheetView view="pageBreakPreview" zoomScale="70" zoomScaleSheetLayoutView="70" workbookViewId="0" topLeftCell="A1">
      <selection activeCell="G15" sqref="G15"/>
    </sheetView>
  </sheetViews>
  <sheetFormatPr defaultColWidth="9.140625" defaultRowHeight="15"/>
  <cols>
    <col min="1" max="1" width="5.00390625" style="329" customWidth="1"/>
    <col min="2" max="3" width="12.57421875" style="329" customWidth="1"/>
    <col min="4" max="4" width="11.8515625" style="329" customWidth="1"/>
    <col min="5" max="8" width="17.00390625" style="328" customWidth="1"/>
    <col min="9" max="9" width="18.8515625" style="328" customWidth="1"/>
    <col min="10" max="12" width="14.8515625" style="328" customWidth="1"/>
    <col min="13" max="15" width="12.57421875" style="328" customWidth="1"/>
    <col min="16" max="16384" width="9.140625" style="328" customWidth="1"/>
  </cols>
  <sheetData>
    <row r="1" spans="1:14" s="318" customFormat="1" ht="29.25" customHeight="1">
      <c r="A1" s="889" t="s">
        <v>89</v>
      </c>
      <c r="B1" s="889"/>
      <c r="C1" s="889"/>
      <c r="D1" s="889"/>
      <c r="E1" s="889"/>
      <c r="F1" s="889"/>
      <c r="G1" s="889"/>
      <c r="H1" s="889"/>
      <c r="I1" s="889"/>
      <c r="J1" s="889"/>
      <c r="K1" s="889"/>
      <c r="L1" s="889"/>
      <c r="M1" s="328"/>
      <c r="N1" s="328"/>
    </row>
    <row r="2" spans="1:14" s="372" customFormat="1" ht="29.25" customHeight="1" thickBot="1">
      <c r="A2" s="888" t="s">
        <v>242</v>
      </c>
      <c r="B2" s="888"/>
      <c r="C2" s="888"/>
      <c r="D2" s="888"/>
      <c r="E2" s="888"/>
      <c r="F2" s="888"/>
      <c r="G2" s="888"/>
      <c r="H2" s="888"/>
      <c r="I2" s="888"/>
      <c r="J2" s="888"/>
      <c r="K2" s="888"/>
      <c r="L2" s="888"/>
      <c r="M2" s="374"/>
      <c r="N2" s="374"/>
    </row>
    <row r="3" spans="1:14" s="322" customFormat="1" ht="30.75" customHeight="1">
      <c r="A3" s="31"/>
      <c r="B3" s="297" t="s">
        <v>61</v>
      </c>
      <c r="C3" s="899" t="str">
        <f>+Invoice!C4</f>
        <v>Ajax Corp</v>
      </c>
      <c r="D3" s="899"/>
      <c r="E3" s="899"/>
      <c r="F3" s="698"/>
      <c r="G3" s="298"/>
      <c r="H3" s="699"/>
      <c r="I3" s="298"/>
      <c r="J3" s="298"/>
      <c r="K3" s="299" t="s">
        <v>67</v>
      </c>
      <c r="L3" s="316" t="str">
        <f>+Invoice!J4</f>
        <v>500</v>
      </c>
      <c r="M3" s="371"/>
      <c r="N3" s="371"/>
    </row>
    <row r="4" spans="1:14" s="318" customFormat="1" ht="30.75" customHeight="1">
      <c r="A4" s="31"/>
      <c r="B4" s="297" t="s">
        <v>33</v>
      </c>
      <c r="C4" s="898" t="str">
        <f>+Invoice!C5</f>
        <v>XX</v>
      </c>
      <c r="D4" s="898"/>
      <c r="E4" s="898"/>
      <c r="F4" s="700"/>
      <c r="G4" s="700"/>
      <c r="H4" s="192"/>
      <c r="I4" s="298"/>
      <c r="J4" s="298"/>
      <c r="K4" s="297" t="s">
        <v>62</v>
      </c>
      <c r="L4" s="701">
        <f>+Invoice!J5</f>
        <v>43647</v>
      </c>
      <c r="M4" s="328"/>
      <c r="N4" s="328"/>
    </row>
    <row r="5" spans="1:14" s="486" customFormat="1" ht="30.75" customHeight="1">
      <c r="A5" s="31"/>
      <c r="B5" s="297" t="s">
        <v>35</v>
      </c>
      <c r="C5" s="898" t="str">
        <f>+Invoice!C6</f>
        <v>2019 - 2020</v>
      </c>
      <c r="D5" s="898"/>
      <c r="E5" s="898"/>
      <c r="F5" s="700"/>
      <c r="G5" s="700"/>
      <c r="H5" s="702"/>
      <c r="I5" s="298"/>
      <c r="J5" s="298"/>
      <c r="K5" s="297" t="s">
        <v>106</v>
      </c>
      <c r="L5" s="703">
        <f>+Invoice!J6</f>
        <v>43677</v>
      </c>
      <c r="M5" s="1"/>
      <c r="N5" s="1"/>
    </row>
    <row r="6" spans="1:14" s="486" customFormat="1" ht="18.75">
      <c r="A6" s="300"/>
      <c r="B6" s="301"/>
      <c r="C6" s="86"/>
      <c r="D6" s="86"/>
      <c r="E6" s="700"/>
      <c r="F6" s="700"/>
      <c r="G6" s="700"/>
      <c r="H6" s="702"/>
      <c r="I6" s="298"/>
      <c r="J6" s="298"/>
      <c r="K6" s="302"/>
      <c r="L6" s="702"/>
      <c r="M6" s="1"/>
      <c r="N6" s="1"/>
    </row>
    <row r="7" spans="1:14" s="486" customFormat="1" ht="16.5" thickBot="1">
      <c r="A7" s="300"/>
      <c r="B7" s="301"/>
      <c r="C7" s="86"/>
      <c r="D7" s="86"/>
      <c r="E7" s="700"/>
      <c r="F7" s="700"/>
      <c r="G7" s="700"/>
      <c r="H7" s="702"/>
      <c r="I7" s="702"/>
      <c r="J7" s="702"/>
      <c r="K7" s="704"/>
      <c r="L7" s="702"/>
      <c r="M7" s="1"/>
      <c r="N7" s="1"/>
    </row>
    <row r="8" spans="1:14" s="320" customFormat="1" ht="36.75" customHeight="1" thickBot="1">
      <c r="A8" s="32"/>
      <c r="B8" s="30"/>
      <c r="C8" s="30"/>
      <c r="D8" s="30"/>
      <c r="E8" s="901" t="s">
        <v>246</v>
      </c>
      <c r="F8" s="902"/>
      <c r="G8" s="903"/>
      <c r="H8" s="890" t="s">
        <v>241</v>
      </c>
      <c r="I8" s="890" t="s">
        <v>247</v>
      </c>
      <c r="J8" s="892" t="s">
        <v>248</v>
      </c>
      <c r="K8" s="893"/>
      <c r="L8" s="894"/>
      <c r="M8" s="328"/>
      <c r="N8" s="328"/>
    </row>
    <row r="9" spans="1:14" s="320" customFormat="1" ht="30.75" customHeight="1">
      <c r="A9" s="705"/>
      <c r="B9" s="900" t="s">
        <v>32</v>
      </c>
      <c r="C9" s="900"/>
      <c r="D9" s="900"/>
      <c r="E9" s="706" t="s">
        <v>198</v>
      </c>
      <c r="F9" s="707" t="s">
        <v>200</v>
      </c>
      <c r="G9" s="708" t="s">
        <v>199</v>
      </c>
      <c r="H9" s="891"/>
      <c r="I9" s="891"/>
      <c r="J9" s="895"/>
      <c r="K9" s="896"/>
      <c r="L9" s="897"/>
      <c r="M9" s="328"/>
      <c r="N9" s="328"/>
    </row>
    <row r="10" spans="1:12" ht="15.75">
      <c r="A10" s="709" t="s">
        <v>0</v>
      </c>
      <c r="B10" s="834" t="s">
        <v>1</v>
      </c>
      <c r="C10" s="835"/>
      <c r="D10" s="836"/>
      <c r="E10" s="303"/>
      <c r="F10" s="304"/>
      <c r="G10" s="305"/>
      <c r="H10" s="716">
        <f>SUM(E10:G10)</f>
        <v>0</v>
      </c>
      <c r="I10" s="309"/>
      <c r="J10" s="881"/>
      <c r="K10" s="882"/>
      <c r="L10" s="883"/>
    </row>
    <row r="11" spans="1:12" ht="15.75">
      <c r="A11" s="709" t="s">
        <v>2</v>
      </c>
      <c r="B11" s="834" t="s">
        <v>3</v>
      </c>
      <c r="C11" s="835"/>
      <c r="D11" s="836"/>
      <c r="E11" s="303"/>
      <c r="F11" s="304"/>
      <c r="G11" s="305"/>
      <c r="H11" s="717">
        <f aca="true" t="shared" si="0" ref="H11:H29">SUM(E11:G11)</f>
        <v>0</v>
      </c>
      <c r="I11" s="310"/>
      <c r="J11" s="881"/>
      <c r="K11" s="882"/>
      <c r="L11" s="883"/>
    </row>
    <row r="12" spans="1:12" ht="15.75">
      <c r="A12" s="709" t="s">
        <v>4</v>
      </c>
      <c r="B12" s="834" t="s">
        <v>151</v>
      </c>
      <c r="C12" s="835"/>
      <c r="D12" s="836"/>
      <c r="E12" s="303"/>
      <c r="F12" s="304"/>
      <c r="G12" s="305"/>
      <c r="H12" s="717">
        <f t="shared" si="0"/>
        <v>0</v>
      </c>
      <c r="I12" s="310"/>
      <c r="J12" s="881"/>
      <c r="K12" s="882"/>
      <c r="L12" s="883"/>
    </row>
    <row r="13" spans="1:12" ht="17.25" customHeight="1">
      <c r="A13" s="709" t="s">
        <v>5</v>
      </c>
      <c r="B13" s="834" t="s">
        <v>8</v>
      </c>
      <c r="C13" s="835"/>
      <c r="D13" s="836"/>
      <c r="E13" s="303"/>
      <c r="F13" s="304"/>
      <c r="G13" s="305"/>
      <c r="H13" s="717">
        <f t="shared" si="0"/>
        <v>0</v>
      </c>
      <c r="I13" s="310"/>
      <c r="J13" s="881"/>
      <c r="K13" s="882"/>
      <c r="L13" s="883"/>
    </row>
    <row r="14" spans="1:12" ht="15.75">
      <c r="A14" s="709" t="s">
        <v>6</v>
      </c>
      <c r="B14" s="834" t="s">
        <v>10</v>
      </c>
      <c r="C14" s="835"/>
      <c r="D14" s="836"/>
      <c r="E14" s="303"/>
      <c r="F14" s="304"/>
      <c r="G14" s="305"/>
      <c r="H14" s="717">
        <f t="shared" si="0"/>
        <v>0</v>
      </c>
      <c r="I14" s="309"/>
      <c r="J14" s="881"/>
      <c r="K14" s="882"/>
      <c r="L14" s="883"/>
    </row>
    <row r="15" spans="1:12" ht="15.75">
      <c r="A15" s="709" t="s">
        <v>7</v>
      </c>
      <c r="B15" s="834" t="s">
        <v>12</v>
      </c>
      <c r="C15" s="835"/>
      <c r="D15" s="836"/>
      <c r="E15" s="303"/>
      <c r="F15" s="304"/>
      <c r="G15" s="305"/>
      <c r="H15" s="717">
        <f t="shared" si="0"/>
        <v>0</v>
      </c>
      <c r="I15" s="310"/>
      <c r="J15" s="881"/>
      <c r="K15" s="882"/>
      <c r="L15" s="883"/>
    </row>
    <row r="16" spans="1:12" ht="15.75">
      <c r="A16" s="709" t="s">
        <v>9</v>
      </c>
      <c r="B16" s="834" t="s">
        <v>13</v>
      </c>
      <c r="C16" s="835"/>
      <c r="D16" s="836"/>
      <c r="E16" s="303"/>
      <c r="F16" s="304"/>
      <c r="G16" s="305"/>
      <c r="H16" s="717">
        <f t="shared" si="0"/>
        <v>0</v>
      </c>
      <c r="I16" s="310"/>
      <c r="J16" s="881"/>
      <c r="K16" s="882"/>
      <c r="L16" s="883"/>
    </row>
    <row r="17" spans="1:12" ht="15.75">
      <c r="A17" s="709" t="s">
        <v>11</v>
      </c>
      <c r="B17" s="834" t="s">
        <v>19</v>
      </c>
      <c r="C17" s="835"/>
      <c r="D17" s="836"/>
      <c r="E17" s="303"/>
      <c r="F17" s="304"/>
      <c r="G17" s="305"/>
      <c r="H17" s="717">
        <f t="shared" si="0"/>
        <v>0</v>
      </c>
      <c r="I17" s="310"/>
      <c r="J17" s="881"/>
      <c r="K17" s="882"/>
      <c r="L17" s="883"/>
    </row>
    <row r="18" spans="1:12" ht="15.75">
      <c r="A18" s="709" t="s">
        <v>29</v>
      </c>
      <c r="B18" s="834" t="s">
        <v>30</v>
      </c>
      <c r="C18" s="835"/>
      <c r="D18" s="836"/>
      <c r="E18" s="303"/>
      <c r="F18" s="304"/>
      <c r="G18" s="305"/>
      <c r="H18" s="717">
        <f t="shared" si="0"/>
        <v>0</v>
      </c>
      <c r="I18" s="310"/>
      <c r="J18" s="881"/>
      <c r="K18" s="882"/>
      <c r="L18" s="883"/>
    </row>
    <row r="19" spans="1:12" ht="17.25" customHeight="1">
      <c r="A19" s="709" t="s">
        <v>14</v>
      </c>
      <c r="B19" s="834" t="s">
        <v>31</v>
      </c>
      <c r="C19" s="835"/>
      <c r="D19" s="836"/>
      <c r="E19" s="303"/>
      <c r="F19" s="304"/>
      <c r="G19" s="305"/>
      <c r="H19" s="717">
        <f t="shared" si="0"/>
        <v>0</v>
      </c>
      <c r="I19" s="310"/>
      <c r="J19" s="881"/>
      <c r="K19" s="882"/>
      <c r="L19" s="883"/>
    </row>
    <row r="20" spans="1:12" ht="17.25" customHeight="1">
      <c r="A20" s="709" t="s">
        <v>15</v>
      </c>
      <c r="B20" s="834" t="s">
        <v>17</v>
      </c>
      <c r="C20" s="835"/>
      <c r="D20" s="836"/>
      <c r="E20" s="303"/>
      <c r="F20" s="304"/>
      <c r="G20" s="305"/>
      <c r="H20" s="717">
        <f t="shared" si="0"/>
        <v>0</v>
      </c>
      <c r="I20" s="310"/>
      <c r="J20" s="881"/>
      <c r="K20" s="882"/>
      <c r="L20" s="883"/>
    </row>
    <row r="21" spans="1:12" ht="15.75">
      <c r="A21" s="709" t="s">
        <v>16</v>
      </c>
      <c r="B21" s="834" t="s">
        <v>161</v>
      </c>
      <c r="C21" s="835"/>
      <c r="D21" s="836"/>
      <c r="E21" s="303"/>
      <c r="F21" s="304"/>
      <c r="G21" s="305"/>
      <c r="H21" s="717">
        <f t="shared" si="0"/>
        <v>0</v>
      </c>
      <c r="I21" s="310"/>
      <c r="J21" s="881"/>
      <c r="K21" s="882"/>
      <c r="L21" s="883"/>
    </row>
    <row r="22" spans="1:12" ht="15.75">
      <c r="A22" s="709" t="s">
        <v>18</v>
      </c>
      <c r="B22" s="834" t="s">
        <v>163</v>
      </c>
      <c r="C22" s="835"/>
      <c r="D22" s="836"/>
      <c r="E22" s="303"/>
      <c r="F22" s="304"/>
      <c r="G22" s="305"/>
      <c r="H22" s="717">
        <f t="shared" si="0"/>
        <v>0</v>
      </c>
      <c r="I22" s="310"/>
      <c r="J22" s="881"/>
      <c r="K22" s="882"/>
      <c r="L22" s="883"/>
    </row>
    <row r="23" spans="1:12" ht="15.75">
      <c r="A23" s="709" t="s">
        <v>20</v>
      </c>
      <c r="B23" s="834" t="s">
        <v>165</v>
      </c>
      <c r="C23" s="835"/>
      <c r="D23" s="836"/>
      <c r="E23" s="303"/>
      <c r="F23" s="304"/>
      <c r="G23" s="305"/>
      <c r="H23" s="717">
        <f t="shared" si="0"/>
        <v>0</v>
      </c>
      <c r="I23" s="310"/>
      <c r="J23" s="881"/>
      <c r="K23" s="882"/>
      <c r="L23" s="883"/>
    </row>
    <row r="24" spans="1:12" ht="15.75">
      <c r="A24" s="709" t="s">
        <v>21</v>
      </c>
      <c r="B24" s="834" t="s">
        <v>167</v>
      </c>
      <c r="C24" s="835"/>
      <c r="D24" s="836"/>
      <c r="E24" s="303"/>
      <c r="F24" s="304"/>
      <c r="G24" s="305"/>
      <c r="H24" s="717">
        <f t="shared" si="0"/>
        <v>0</v>
      </c>
      <c r="I24" s="310"/>
      <c r="J24" s="881"/>
      <c r="K24" s="882"/>
      <c r="L24" s="883"/>
    </row>
    <row r="25" spans="1:12" ht="15.75">
      <c r="A25" s="709" t="s">
        <v>23</v>
      </c>
      <c r="B25" s="834" t="s">
        <v>28</v>
      </c>
      <c r="C25" s="835"/>
      <c r="D25" s="836"/>
      <c r="E25" s="303"/>
      <c r="F25" s="304"/>
      <c r="G25" s="305"/>
      <c r="H25" s="717">
        <f t="shared" si="0"/>
        <v>0</v>
      </c>
      <c r="I25" s="310"/>
      <c r="J25" s="881"/>
      <c r="K25" s="882"/>
      <c r="L25" s="883"/>
    </row>
    <row r="26" spans="1:12" ht="15.75">
      <c r="A26" s="709" t="s">
        <v>24</v>
      </c>
      <c r="B26" s="834" t="s">
        <v>133</v>
      </c>
      <c r="C26" s="835"/>
      <c r="D26" s="836"/>
      <c r="E26" s="303"/>
      <c r="F26" s="304"/>
      <c r="G26" s="305"/>
      <c r="H26" s="717">
        <f t="shared" si="0"/>
        <v>0</v>
      </c>
      <c r="I26" s="310"/>
      <c r="J26" s="881"/>
      <c r="K26" s="882"/>
      <c r="L26" s="883"/>
    </row>
    <row r="27" spans="1:12" ht="15.75">
      <c r="A27" s="709" t="s">
        <v>25</v>
      </c>
      <c r="B27" s="834" t="s">
        <v>171</v>
      </c>
      <c r="C27" s="835"/>
      <c r="D27" s="836"/>
      <c r="E27" s="303"/>
      <c r="F27" s="304"/>
      <c r="G27" s="305"/>
      <c r="H27" s="717">
        <f t="shared" si="0"/>
        <v>0</v>
      </c>
      <c r="I27" s="310"/>
      <c r="J27" s="881"/>
      <c r="K27" s="882"/>
      <c r="L27" s="883"/>
    </row>
    <row r="28" spans="1:12" ht="15.75">
      <c r="A28" s="709" t="s">
        <v>26</v>
      </c>
      <c r="B28" s="834" t="s">
        <v>22</v>
      </c>
      <c r="C28" s="835"/>
      <c r="D28" s="836"/>
      <c r="E28" s="303"/>
      <c r="F28" s="304"/>
      <c r="G28" s="305"/>
      <c r="H28" s="717">
        <f t="shared" si="0"/>
        <v>0</v>
      </c>
      <c r="I28" s="310"/>
      <c r="J28" s="881"/>
      <c r="K28" s="882"/>
      <c r="L28" s="883"/>
    </row>
    <row r="29" spans="1:12" ht="15.75">
      <c r="A29" s="709" t="s">
        <v>27</v>
      </c>
      <c r="B29" s="863" t="s">
        <v>88</v>
      </c>
      <c r="C29" s="864"/>
      <c r="D29" s="865"/>
      <c r="E29" s="303"/>
      <c r="F29" s="304"/>
      <c r="G29" s="305"/>
      <c r="H29" s="717">
        <f t="shared" si="0"/>
        <v>0</v>
      </c>
      <c r="I29" s="310"/>
      <c r="J29" s="881"/>
      <c r="K29" s="882"/>
      <c r="L29" s="883"/>
    </row>
    <row r="30" spans="1:12" ht="15.75">
      <c r="A30" s="709" t="s">
        <v>134</v>
      </c>
      <c r="B30" s="863" t="s">
        <v>135</v>
      </c>
      <c r="C30" s="864"/>
      <c r="D30" s="865"/>
      <c r="E30" s="303"/>
      <c r="F30" s="304"/>
      <c r="G30" s="305"/>
      <c r="H30" s="717">
        <f>SUM(E30:G30)</f>
        <v>0</v>
      </c>
      <c r="I30" s="310"/>
      <c r="J30" s="881"/>
      <c r="K30" s="882"/>
      <c r="L30" s="883"/>
    </row>
    <row r="31" spans="1:12" ht="16.5" thickBot="1">
      <c r="A31" s="709"/>
      <c r="B31" s="878"/>
      <c r="C31" s="879"/>
      <c r="D31" s="880"/>
      <c r="E31" s="306"/>
      <c r="F31" s="307"/>
      <c r="G31" s="308"/>
      <c r="H31" s="718">
        <f>SUM(E31:G31)</f>
        <v>0</v>
      </c>
      <c r="I31" s="311"/>
      <c r="J31" s="884"/>
      <c r="K31" s="885"/>
      <c r="L31" s="886"/>
    </row>
    <row r="32" spans="1:14" s="485" customFormat="1" ht="16.5" thickBot="1">
      <c r="A32" s="710"/>
      <c r="B32" s="710"/>
      <c r="C32" s="710"/>
      <c r="D32" s="711" t="s">
        <v>131</v>
      </c>
      <c r="E32" s="719">
        <f>SUM(E10:E31)</f>
        <v>0</v>
      </c>
      <c r="F32" s="719">
        <f>SUM(F10:F31)</f>
        <v>0</v>
      </c>
      <c r="G32" s="719">
        <f>SUM(G10:G31)</f>
        <v>0</v>
      </c>
      <c r="H32" s="720">
        <f>SUM(H10:H31)</f>
        <v>0</v>
      </c>
      <c r="I32" s="519"/>
      <c r="J32" s="519"/>
      <c r="K32" s="710"/>
      <c r="L32" s="710"/>
      <c r="M32" s="696"/>
      <c r="N32" s="696"/>
    </row>
    <row r="33" spans="1:12" ht="15.75" thickTop="1">
      <c r="A33" s="122"/>
      <c r="B33" s="122"/>
      <c r="C33" s="122"/>
      <c r="D33" s="122"/>
      <c r="E33" s="121"/>
      <c r="F33" s="121"/>
      <c r="G33" s="121"/>
      <c r="H33" s="121"/>
      <c r="I33" s="121"/>
      <c r="J33" s="121"/>
      <c r="K33" s="121"/>
      <c r="L33" s="121"/>
    </row>
    <row r="34" spans="1:12" ht="15.75">
      <c r="A34" s="122"/>
      <c r="B34" s="122"/>
      <c r="C34" s="887" t="s">
        <v>71</v>
      </c>
      <c r="D34" s="887"/>
      <c r="E34" s="721">
        <f>_xlfn.IFERROR(E32/H32,0)</f>
        <v>0</v>
      </c>
      <c r="F34" s="121"/>
      <c r="G34" s="121"/>
      <c r="H34" s="121"/>
      <c r="I34" s="121"/>
      <c r="J34" s="121"/>
      <c r="K34" s="121"/>
      <c r="L34" s="121"/>
    </row>
    <row r="35" spans="1:12" s="371" customFormat="1" ht="18.75">
      <c r="A35" s="712"/>
      <c r="B35" s="712"/>
      <c r="C35" s="887" t="s">
        <v>72</v>
      </c>
      <c r="D35" s="887"/>
      <c r="E35" s="721">
        <f>_xlfn.IFERROR(SUM(F32:G32)/H32,0)</f>
        <v>0</v>
      </c>
      <c r="F35" s="12"/>
      <c r="G35" s="12"/>
      <c r="H35" s="12"/>
      <c r="I35" s="12"/>
      <c r="J35" s="12"/>
      <c r="K35" s="12"/>
      <c r="L35" s="12"/>
    </row>
    <row r="36" spans="1:12" s="697" customFormat="1" ht="18.75">
      <c r="A36" s="713" t="s">
        <v>41</v>
      </c>
      <c r="B36" s="714"/>
      <c r="C36" s="714"/>
      <c r="D36" s="714"/>
      <c r="E36" s="722"/>
      <c r="F36" s="722"/>
      <c r="G36" s="722"/>
      <c r="H36" s="722"/>
      <c r="I36" s="722"/>
      <c r="J36" s="722"/>
      <c r="K36" s="722"/>
      <c r="L36" s="722"/>
    </row>
    <row r="37" spans="1:12" s="697" customFormat="1" ht="18.75">
      <c r="A37" s="713"/>
      <c r="B37" s="715" t="s">
        <v>243</v>
      </c>
      <c r="C37" s="714"/>
      <c r="D37" s="714"/>
      <c r="E37" s="722"/>
      <c r="F37" s="722"/>
      <c r="G37" s="722"/>
      <c r="H37" s="722"/>
      <c r="I37" s="722"/>
      <c r="J37" s="722"/>
      <c r="K37" s="722"/>
      <c r="L37" s="722"/>
    </row>
    <row r="38" spans="1:12" s="697" customFormat="1" ht="18.75">
      <c r="A38" s="714"/>
      <c r="B38" s="715" t="s">
        <v>245</v>
      </c>
      <c r="C38" s="714"/>
      <c r="D38" s="714"/>
      <c r="E38" s="722"/>
      <c r="F38" s="722"/>
      <c r="G38" s="722"/>
      <c r="H38" s="722"/>
      <c r="I38" s="722"/>
      <c r="J38" s="722"/>
      <c r="K38" s="722"/>
      <c r="L38" s="722"/>
    </row>
    <row r="39" spans="1:12" s="697" customFormat="1" ht="18.75">
      <c r="A39" s="714"/>
      <c r="B39" s="714"/>
      <c r="C39" s="877"/>
      <c r="D39" s="877"/>
      <c r="E39" s="877"/>
      <c r="F39" s="877"/>
      <c r="G39" s="877"/>
      <c r="H39" s="877"/>
      <c r="I39" s="877"/>
      <c r="J39" s="877"/>
      <c r="K39" s="877"/>
      <c r="L39" s="722"/>
    </row>
    <row r="40" spans="1:12" s="697" customFormat="1" ht="18.75">
      <c r="A40" s="714"/>
      <c r="B40" s="714"/>
      <c r="C40" s="877"/>
      <c r="D40" s="877"/>
      <c r="E40" s="877"/>
      <c r="F40" s="877"/>
      <c r="G40" s="877"/>
      <c r="H40" s="877"/>
      <c r="I40" s="877"/>
      <c r="J40" s="877"/>
      <c r="K40" s="877"/>
      <c r="L40" s="722"/>
    </row>
    <row r="41" spans="1:12" ht="18.75">
      <c r="A41" s="122"/>
      <c r="B41" s="715" t="s">
        <v>244</v>
      </c>
      <c r="C41" s="122"/>
      <c r="D41" s="122"/>
      <c r="E41" s="121"/>
      <c r="F41" s="121"/>
      <c r="G41" s="121"/>
      <c r="H41" s="121"/>
      <c r="I41" s="121"/>
      <c r="J41" s="121"/>
      <c r="K41" s="121"/>
      <c r="L41" s="121"/>
    </row>
  </sheetData>
  <sheetProtection password="CDD6" sheet="1" formatCells="0" formatColumns="0" formatRows="0"/>
  <protectedRanges>
    <protectedRange sqref="I10:L31 E10:G31" name="Range1"/>
    <protectedRange sqref="C39" name="Range2"/>
  </protectedRanges>
  <mergeCells count="57">
    <mergeCell ref="J24:L24"/>
    <mergeCell ref="J25:L25"/>
    <mergeCell ref="B9:D9"/>
    <mergeCell ref="E8:G8"/>
    <mergeCell ref="B11:D11"/>
    <mergeCell ref="B10:D10"/>
    <mergeCell ref="J10:L10"/>
    <mergeCell ref="J11:L11"/>
    <mergeCell ref="J17:L17"/>
    <mergeCell ref="J18:L18"/>
    <mergeCell ref="J12:L12"/>
    <mergeCell ref="J13:L13"/>
    <mergeCell ref="H8:H9"/>
    <mergeCell ref="B12:D12"/>
    <mergeCell ref="B13:D13"/>
    <mergeCell ref="B14:D14"/>
    <mergeCell ref="A2:L2"/>
    <mergeCell ref="A1:L1"/>
    <mergeCell ref="I8:I9"/>
    <mergeCell ref="J8:L9"/>
    <mergeCell ref="C5:E5"/>
    <mergeCell ref="C4:E4"/>
    <mergeCell ref="C3:E3"/>
    <mergeCell ref="B15:D15"/>
    <mergeCell ref="B16:D16"/>
    <mergeCell ref="J14:L14"/>
    <mergeCell ref="J15:L15"/>
    <mergeCell ref="J16:L16"/>
    <mergeCell ref="B23:D23"/>
    <mergeCell ref="B24:D24"/>
    <mergeCell ref="B17:D17"/>
    <mergeCell ref="B18:D18"/>
    <mergeCell ref="B19:D19"/>
    <mergeCell ref="B20:D20"/>
    <mergeCell ref="B21:D21"/>
    <mergeCell ref="B22:D22"/>
    <mergeCell ref="J19:L19"/>
    <mergeCell ref="J20:L20"/>
    <mergeCell ref="J21:L21"/>
    <mergeCell ref="J22:L22"/>
    <mergeCell ref="J23:L23"/>
    <mergeCell ref="C39:K40"/>
    <mergeCell ref="B29:D29"/>
    <mergeCell ref="B31:D31"/>
    <mergeCell ref="B25:D25"/>
    <mergeCell ref="B26:D26"/>
    <mergeCell ref="J28:L28"/>
    <mergeCell ref="B27:D27"/>
    <mergeCell ref="B28:D28"/>
    <mergeCell ref="J29:L29"/>
    <mergeCell ref="J31:L31"/>
    <mergeCell ref="B30:D30"/>
    <mergeCell ref="J30:L30"/>
    <mergeCell ref="C35:D35"/>
    <mergeCell ref="C34:D34"/>
    <mergeCell ref="J26:L26"/>
    <mergeCell ref="J27:L27"/>
  </mergeCells>
  <printOptions horizontalCentered="1"/>
  <pageMargins left="0.2" right="0.2" top="0.3" bottom="0.5" header="0.3" footer="0.3"/>
  <pageSetup horizontalDpi="600" verticalDpi="600" orientation="landscape" scale="67" r:id="rId1"/>
  <headerFooter>
    <oddFooter>&amp;L&amp;8&amp;D - &amp;A&amp;R&amp;8Pg.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 Simon</dc:creator>
  <cp:keywords/>
  <dc:description/>
  <cp:lastModifiedBy>Trent Wiebe</cp:lastModifiedBy>
  <cp:lastPrinted>2018-08-10T02:23:01Z</cp:lastPrinted>
  <dcterms:created xsi:type="dcterms:W3CDTF">2015-07-10T20:58:32Z</dcterms:created>
  <dcterms:modified xsi:type="dcterms:W3CDTF">2019-07-30T20:13:58Z</dcterms:modified>
  <cp:category/>
  <cp:version/>
  <cp:contentType/>
  <cp:contentStatus/>
</cp:coreProperties>
</file>