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65521" windowWidth="17190" windowHeight="6990" activeTab="0"/>
  </bookViews>
  <sheets>
    <sheet name="Planning Estimates" sheetId="1" r:id="rId1"/>
    <sheet name="Staffing" sheetId="3" r:id="rId2"/>
  </sheets>
  <definedNames/>
  <calcPr calcId="162913"/>
</workbook>
</file>

<file path=xl/comments1.xml><?xml version="1.0" encoding="utf-8"?>
<comments xmlns="http://schemas.openxmlformats.org/spreadsheetml/2006/main">
  <authors>
    <author>Tran, Janeth</author>
    <author>Madeline Tsang</author>
    <author>Tsang, Madeline</author>
  </authors>
  <commentList>
    <comment ref="M33" authorId="0">
      <text>
        <r>
          <rPr>
            <sz val="9"/>
            <rFont val="Tahoma"/>
            <family val="2"/>
          </rPr>
          <t>Can be up to 8%.</t>
        </r>
      </text>
    </comment>
    <comment ref="R33" authorId="0">
      <text>
        <r>
          <rPr>
            <sz val="9"/>
            <rFont val="Tahoma"/>
            <family val="2"/>
          </rPr>
          <t>Can be up to 8%.</t>
        </r>
      </text>
    </comment>
    <comment ref="M34" authorId="0">
      <text>
        <r>
          <rPr>
            <sz val="9"/>
            <rFont val="Tahoma"/>
            <family val="2"/>
          </rPr>
          <t>Must be at least 20%.</t>
        </r>
      </text>
    </comment>
    <comment ref="R34" authorId="0">
      <text>
        <r>
          <rPr>
            <sz val="9"/>
            <rFont val="Tahoma"/>
            <family val="2"/>
          </rPr>
          <t>Must be at least 20%.</t>
        </r>
      </text>
    </comment>
    <comment ref="M36" authorId="1">
      <text>
        <r>
          <rPr>
            <sz val="9"/>
            <rFont val="Tahoma"/>
            <family val="2"/>
          </rPr>
          <t>Total % must be 100%.</t>
        </r>
      </text>
    </comment>
    <comment ref="R36" authorId="1">
      <text>
        <r>
          <rPr>
            <sz val="9"/>
            <rFont val="Tahoma"/>
            <family val="2"/>
          </rPr>
          <t>Total % must be 100%.</t>
        </r>
      </text>
    </comment>
    <comment ref="M37" authorId="2">
      <text>
        <r>
          <rPr>
            <sz val="9"/>
            <rFont val="Tahoma"/>
            <family val="2"/>
          </rPr>
          <t xml:space="preserve">Admin + Indirect Cost Cap at 15%
</t>
        </r>
      </text>
    </comment>
    <comment ref="R37" authorId="2">
      <text>
        <r>
          <rPr>
            <sz val="9"/>
            <rFont val="Tahoma"/>
            <family val="2"/>
          </rPr>
          <t xml:space="preserve">Admin + Indirect Cost Cap at 15%
</t>
        </r>
      </text>
    </comment>
  </commentList>
</comments>
</file>

<file path=xl/sharedStrings.xml><?xml version="1.0" encoding="utf-8"?>
<sst xmlns="http://schemas.openxmlformats.org/spreadsheetml/2006/main" count="130" uniqueCount="102">
  <si>
    <t>Provider Name:</t>
  </si>
  <si>
    <t>Revision #:</t>
  </si>
  <si>
    <t>Contract #:</t>
  </si>
  <si>
    <t>Program</t>
  </si>
  <si>
    <t>Total</t>
  </si>
  <si>
    <t>Staff Travel/Training/Meetings</t>
  </si>
  <si>
    <t>Telephone /Internet</t>
  </si>
  <si>
    <t xml:space="preserve">Rent </t>
  </si>
  <si>
    <t>Utilities</t>
  </si>
  <si>
    <t>Insurance</t>
  </si>
  <si>
    <t>Equipment Maintenance</t>
  </si>
  <si>
    <t>Printing, Reproduction (Instruction Mtrl)</t>
  </si>
  <si>
    <t>Supportive Services</t>
  </si>
  <si>
    <t xml:space="preserve">Other (Specify Please)  </t>
  </si>
  <si>
    <t xml:space="preserve">Submitted By (Print &amp; Sign) </t>
  </si>
  <si>
    <t>Date</t>
  </si>
  <si>
    <t>WDD Use Only</t>
  </si>
  <si>
    <t>Approval By Program (Print &amp; Sign)</t>
  </si>
  <si>
    <t>Approved by Fiscal (Print &amp; Sign)</t>
  </si>
  <si>
    <t>Processed by Fiscal (Print &amp; Sign)</t>
  </si>
  <si>
    <t xml:space="preserve">Funding Source : </t>
  </si>
  <si>
    <t>Participant Wages and Benefits</t>
  </si>
  <si>
    <t>Workforce Opportunity and Innovation Act (WIOA)</t>
  </si>
  <si>
    <t>E</t>
  </si>
  <si>
    <t>F</t>
  </si>
  <si>
    <t>G</t>
  </si>
  <si>
    <t>A</t>
  </si>
  <si>
    <t>B</t>
  </si>
  <si>
    <t>C</t>
  </si>
  <si>
    <t>D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</si>
  <si>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</si>
  <si>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</si>
  <si>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</si>
  <si>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</si>
  <si>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</si>
  <si>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</si>
  <si>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</si>
  <si>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</si>
  <si>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</si>
  <si>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</si>
  <si>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</si>
  <si>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</si>
  <si>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</si>
  <si>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Admin</t>
  </si>
  <si>
    <t>Program Profit</t>
  </si>
  <si>
    <t>U</t>
  </si>
  <si>
    <t>Name of Cognizant Agency Approved the ICR:</t>
  </si>
  <si>
    <t>SAN BERNARDINO COUNTY WORKFORCE DEVELOPMENT DEPARTMENT</t>
  </si>
  <si>
    <t>STAFFING DETAIL</t>
  </si>
  <si>
    <t>Contractor Name:</t>
  </si>
  <si>
    <t>Contract #</t>
  </si>
  <si>
    <t>Name</t>
  </si>
  <si>
    <t>Position/Title</t>
  </si>
  <si>
    <t>Full Time Annual Salary</t>
  </si>
  <si>
    <t>Full Time Fringe Benefits</t>
  </si>
  <si>
    <t>Total Full Time Salaries &amp; Benefits</t>
  </si>
  <si>
    <t>TOTAL COST</t>
  </si>
  <si>
    <t>% CHARGED TO OTHER FUNDING SOURCE</t>
  </si>
  <si>
    <t>TOTAL COST TO OTHER FUNDING SOURCE</t>
  </si>
  <si>
    <t>Office Supplies/Postage</t>
  </si>
  <si>
    <t>Recruitment, Outreach</t>
  </si>
  <si>
    <t xml:space="preserve">TOTAL COST TO WIOA CONTRACT </t>
  </si>
  <si>
    <t>% Time Spent on this WIOA Contract</t>
  </si>
  <si>
    <t>Total Salaries and Benefits Charged to this WIOA Contract</t>
  </si>
  <si>
    <t>Original Planning Estimate $:</t>
  </si>
  <si>
    <t>Planning Estimate Amount:</t>
  </si>
  <si>
    <t>% CHARGED TO WIOA CONTRACT</t>
  </si>
  <si>
    <t>Training/Materials, Class Supplies, Books</t>
  </si>
  <si>
    <t>Contracted Services</t>
  </si>
  <si>
    <t>Equipment Purchases</t>
  </si>
  <si>
    <t>Equipment Rent/Lease</t>
  </si>
  <si>
    <t>Subcontracts</t>
  </si>
  <si>
    <t>Planning Estimate Detail</t>
  </si>
  <si>
    <t>Indirect and Admin = cap at 15%</t>
  </si>
  <si>
    <t>Any purchase or lease over $500 must have prior written approval from WDD</t>
  </si>
  <si>
    <t>Leveraged Amount</t>
  </si>
  <si>
    <t>Unemployment, Vacation Pay, Sick Pay, Pension, Bonuses, and Health Benefits, etc.</t>
  </si>
  <si>
    <t>Total Salaries Charged to WIOA Contract Services</t>
  </si>
  <si>
    <t>Total Benefits Charged to WIOA Contract Services</t>
  </si>
  <si>
    <t>Examples of Fringe Benefits: Employer FICA/Medicare, Workers Compensation,</t>
  </si>
  <si>
    <t>Equal Total from Line Item A on Planning Estimate Tab?</t>
  </si>
  <si>
    <r>
      <rPr>
        <sz val="14"/>
        <color rgb="FFFF0000"/>
        <rFont val="Arial"/>
        <family val="2"/>
      </rPr>
      <t>****</t>
    </r>
    <r>
      <rPr>
        <sz val="12"/>
        <rFont val="Arial"/>
        <family val="2"/>
      </rPr>
      <t>Acctg, Audit or Annual Statements</t>
    </r>
  </si>
  <si>
    <r>
      <rPr>
        <sz val="12"/>
        <color rgb="FFFF0000"/>
        <rFont val="Arial"/>
        <family val="2"/>
      </rPr>
      <t>**</t>
    </r>
    <r>
      <rPr>
        <sz val="12"/>
        <rFont val="Arial"/>
        <family val="2"/>
      </rPr>
      <t>Indirect Costs (Info. required below)</t>
    </r>
  </si>
  <si>
    <r>
      <rPr>
        <b/>
        <i/>
        <sz val="11"/>
        <color rgb="FFFF0000"/>
        <rFont val="Arial"/>
        <family val="2"/>
      </rPr>
      <t>***</t>
    </r>
    <r>
      <rPr>
        <b/>
        <i/>
        <sz val="11"/>
        <color theme="3" tint="-0.24997000396251678"/>
        <rFont val="Arial"/>
        <family val="2"/>
      </rPr>
      <t>Work Experience</t>
    </r>
  </si>
  <si>
    <t>Admin +Indirect Costs</t>
  </si>
  <si>
    <r>
      <rPr>
        <b/>
        <sz val="14"/>
        <color rgb="FFFF0000"/>
        <rFont val="Arial"/>
        <family val="2"/>
      </rPr>
      <t>*</t>
    </r>
    <r>
      <rPr>
        <sz val="12"/>
        <rFont val="Arial"/>
        <family val="2"/>
      </rPr>
      <t>Staff Salaries and Benefits</t>
    </r>
  </si>
  <si>
    <t>Important Notes:</t>
  </si>
  <si>
    <r>
      <t xml:space="preserve">*    </t>
    </r>
    <r>
      <rPr>
        <b/>
        <sz val="11"/>
        <color rgb="FF0000FF"/>
        <rFont val="Arial"/>
        <family val="2"/>
      </rPr>
      <t xml:space="preserve">Staffing Worksheet is required to be submitted with this budget form </t>
    </r>
  </si>
  <si>
    <r>
      <rPr>
        <b/>
        <sz val="16"/>
        <color rgb="FF0000FF"/>
        <rFont val="Arial"/>
        <family val="2"/>
      </rPr>
      <t xml:space="preserve">**   </t>
    </r>
    <r>
      <rPr>
        <b/>
        <sz val="11"/>
        <color rgb="FF0000FF"/>
        <rFont val="Arial"/>
        <family val="2"/>
      </rPr>
      <t>Indirect Cost Rate (ICR):</t>
    </r>
  </si>
  <si>
    <r>
      <rPr>
        <b/>
        <sz val="16"/>
        <color rgb="FF0000FF"/>
        <rFont val="Arial"/>
        <family val="2"/>
      </rPr>
      <t xml:space="preserve">***  </t>
    </r>
    <r>
      <rPr>
        <b/>
        <sz val="11"/>
        <color rgb="FF0000FF"/>
        <rFont val="Arial"/>
        <family val="2"/>
      </rPr>
      <t>Work Experience: Budget/Expense amount must be over 20% of the total contract amount</t>
    </r>
  </si>
  <si>
    <r>
      <t>****</t>
    </r>
    <r>
      <rPr>
        <b/>
        <sz val="11"/>
        <color rgb="FF0000FF"/>
        <rFont val="Arial"/>
        <family val="2"/>
      </rPr>
      <t>This line budget must be input under "Admin" column</t>
    </r>
  </si>
  <si>
    <t>Type of  Leveraged Expense</t>
  </si>
  <si>
    <t>Planning Estimate After Revision $:</t>
  </si>
  <si>
    <t>Contract Term:</t>
  </si>
  <si>
    <t>Work Exp.</t>
  </si>
  <si>
    <t>FY 2019 - 2020</t>
  </si>
  <si>
    <t>FY 2019-2020</t>
  </si>
  <si>
    <t>The Department of Workforce Development - FY 2019-2020 Youth Planning Estimate</t>
  </si>
  <si>
    <t>Budget Period FY 2019-2020</t>
  </si>
  <si>
    <t>Revision Budget Period FY 2019-2020</t>
  </si>
  <si>
    <t>25% Required Leveraged Funding for WIOA Program:</t>
  </si>
  <si>
    <t>Describe Source of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</si>
</sst>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;;;@"/>
    <numFmt numFmtId="166" formatCode="&quot;$&quot;#,##0\ ;\(&quot;$&quot;#,##0\)"/>
    <numFmt numFmtId="167" formatCode="#,##0."/>
    <numFmt numFmtId="168" formatCode="#,###,##0.00;\(#,###,##0.00\)"/>
    <numFmt numFmtId="169" formatCode="&quot;$&quot;#,###,##0.00;\(&quot;$&quot;#,###,##0.00\)"/>
    <numFmt numFmtId="170" formatCode="#,##0.00%;\(#,##0.00%\)"/>
    <numFmt numFmtId="171" formatCode="mmmm\ d\,\ yyyy"/>
    <numFmt numFmtId="172" formatCode="_([$$-409]* #,##0.00_);_([$$-409]* \(#,##0.00\);_([$$-409]* &quot;-&quot;??_);_(@_)"/>
  </numFmts>
  <fonts count="82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MS Sans Serif"/>
      <family val="2"/>
    </font>
    <font>
      <sz val="10"/>
      <color indexed="22"/>
      <name val="Arial"/>
      <family val="2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8"/>
      <name val="Arial"/>
      <family val="2"/>
    </font>
    <font>
      <b/>
      <sz val="7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i/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6"/>
      <color rgb="FFC00000"/>
      <name val="Arial"/>
      <family val="2"/>
    </font>
    <font>
      <b/>
      <sz val="11"/>
      <color rgb="FFC00000"/>
      <name val="Arial"/>
      <family val="2"/>
    </font>
    <font>
      <sz val="16"/>
      <color theme="1"/>
      <name val="Arial"/>
      <family val="2"/>
    </font>
    <font>
      <b/>
      <sz val="12"/>
      <color rgb="FF0070C0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rgb="FF0000FF"/>
      <name val="Arial"/>
      <family val="2"/>
    </font>
    <font>
      <sz val="10"/>
      <color theme="1"/>
      <name val="Arial"/>
      <family val="2"/>
    </font>
    <font>
      <b/>
      <sz val="20"/>
      <color rgb="FF3333FF"/>
      <name val="Arial"/>
      <family val="2"/>
    </font>
    <font>
      <b/>
      <i/>
      <sz val="10"/>
      <color rgb="FF3333FF"/>
      <name val="Arial"/>
      <family val="2"/>
    </font>
    <font>
      <i/>
      <sz val="10"/>
      <color rgb="FF3333FF"/>
      <name val="Arial"/>
      <family val="2"/>
    </font>
    <font>
      <sz val="11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b/>
      <sz val="12"/>
      <color theme="3" tint="-0.24997000396251678"/>
      <name val="Arial"/>
      <family val="2"/>
    </font>
    <font>
      <b/>
      <i/>
      <sz val="12"/>
      <color theme="3" tint="-0.24997000396251678"/>
      <name val="Arial"/>
      <family val="2"/>
    </font>
    <font>
      <sz val="12"/>
      <color theme="3" tint="-0.24997000396251678"/>
      <name val="Arial"/>
      <family val="2"/>
    </font>
    <font>
      <b/>
      <i/>
      <sz val="11"/>
      <color theme="3" tint="-0.2499700039625167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color rgb="FFFF0000"/>
      <name val="Arial"/>
      <family val="2"/>
    </font>
    <font>
      <sz val="10"/>
      <name val="CG Times"/>
      <family val="1"/>
    </font>
    <font>
      <b/>
      <sz val="11"/>
      <name val="CG Times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CG Times"/>
      <family val="1"/>
    </font>
    <font>
      <b/>
      <sz val="12"/>
      <name val="CG Times"/>
      <family val="1"/>
    </font>
    <font>
      <u val="single"/>
      <sz val="10"/>
      <name val="CG Times"/>
      <family val="1"/>
    </font>
    <font>
      <b/>
      <sz val="14"/>
      <color theme="3" tint="-0.24997000396251678"/>
      <name val="Arial"/>
      <family val="2"/>
    </font>
    <font>
      <sz val="14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0000FF"/>
      <name val="Arial"/>
      <family val="2"/>
    </font>
    <font>
      <sz val="11"/>
      <color rgb="FF0000FF"/>
      <name val="Arial"/>
      <family val="2"/>
    </font>
    <font>
      <b/>
      <sz val="11"/>
      <color rgb="FF0000FF"/>
      <name val="Arial"/>
      <family val="2"/>
    </font>
    <font>
      <b/>
      <sz val="16"/>
      <color rgb="FF0000FF"/>
      <name val="Arial"/>
      <family val="2"/>
    </font>
    <font>
      <b/>
      <u val="single"/>
      <sz val="12"/>
      <color rgb="FFC00000"/>
      <name val="Arial"/>
      <family val="2"/>
    </font>
    <font>
      <b/>
      <i/>
      <sz val="14"/>
      <name val="Arial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22"/>
      </patternFill>
    </fill>
    <fill>
      <patternFill patternType="solid">
        <fgColor rgb="FFCCE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/>
      <right style="thin"/>
      <top/>
      <bottom style="double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 style="thin"/>
      <bottom/>
    </border>
  </borders>
  <cellStyleXfs count="2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7" fontId="2" fillId="0" borderId="1" applyFill="0" applyBorder="0" applyProtection="0">
      <alignment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37" fontId="2" fillId="0" borderId="4" applyFill="0" applyBorder="0" applyProtection="0">
      <alignment/>
    </xf>
    <xf numFmtId="5" fontId="2" fillId="0" borderId="4" applyFill="0" applyBorder="0" applyProtection="0">
      <alignment/>
    </xf>
    <xf numFmtId="37" fontId="2" fillId="0" borderId="1">
      <alignment/>
      <protection/>
    </xf>
    <xf numFmtId="5" fontId="2" fillId="0" borderId="4" applyFill="0" applyBorder="0" applyProtection="0">
      <alignment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9" fillId="0" borderId="0" applyFont="0" applyFill="0" applyBorder="0" applyProtection="0">
      <alignment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11" fillId="0" borderId="0">
      <alignment/>
      <protection locked="0"/>
    </xf>
    <xf numFmtId="167" fontId="11" fillId="0" borderId="0">
      <alignment/>
      <protection locked="0"/>
    </xf>
    <xf numFmtId="167" fontId="12" fillId="0" borderId="0">
      <alignment/>
      <protection locked="0"/>
    </xf>
    <xf numFmtId="167" fontId="11" fillId="0" borderId="0">
      <alignment/>
      <protection locked="0"/>
    </xf>
    <xf numFmtId="167" fontId="11" fillId="0" borderId="0">
      <alignment/>
      <protection locked="0"/>
    </xf>
    <xf numFmtId="167" fontId="11" fillId="0" borderId="0">
      <alignment/>
      <protection locked="0"/>
    </xf>
    <xf numFmtId="167" fontId="12" fillId="0" borderId="0">
      <alignment/>
      <protection locked="0"/>
    </xf>
    <xf numFmtId="2" fontId="9" fillId="0" borderId="0" applyFont="0" applyFill="0" applyBorder="0" applyAlignment="0" applyProtection="0"/>
    <xf numFmtId="168" fontId="13" fillId="0" borderId="0">
      <alignment/>
      <protection/>
    </xf>
    <xf numFmtId="168" fontId="13" fillId="0" borderId="0">
      <alignment/>
      <protection/>
    </xf>
    <xf numFmtId="168" fontId="13" fillId="0" borderId="0">
      <alignment/>
      <protection/>
    </xf>
    <xf numFmtId="168" fontId="13" fillId="0" borderId="0">
      <alignment/>
      <protection/>
    </xf>
    <xf numFmtId="168" fontId="13" fillId="0" borderId="0">
      <alignment/>
      <protection/>
    </xf>
    <xf numFmtId="168" fontId="13" fillId="0" borderId="0">
      <alignment/>
      <protection/>
    </xf>
    <xf numFmtId="169" fontId="13" fillId="0" borderId="0">
      <alignment/>
      <protection/>
    </xf>
    <xf numFmtId="169" fontId="13" fillId="0" borderId="0">
      <alignment/>
      <protection/>
    </xf>
    <xf numFmtId="170" fontId="13" fillId="0" borderId="0">
      <alignment/>
      <protection/>
    </xf>
    <xf numFmtId="170" fontId="13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>
      <alignment/>
      <protection locked="0"/>
    </xf>
    <xf numFmtId="0" fontId="19" fillId="0" borderId="0" applyNumberFormat="0" applyFill="0" applyBorder="0">
      <alignment/>
      <protection locked="0"/>
    </xf>
    <xf numFmtId="0" fontId="20" fillId="7" borderId="2" applyNumberFormat="0" applyAlignment="0" applyProtection="0"/>
    <xf numFmtId="0" fontId="20" fillId="7" borderId="2" applyNumberFormat="0" applyAlignment="0" applyProtection="0"/>
    <xf numFmtId="0" fontId="2" fillId="0" borderId="1" applyFill="0" applyBorder="0" applyProtection="0">
      <alignment/>
    </xf>
    <xf numFmtId="0" fontId="21" fillId="0" borderId="0" applyFill="0" applyBorder="0" applyProtection="0">
      <alignment/>
    </xf>
    <xf numFmtId="0" fontId="21" fillId="0" borderId="0" applyFill="0" applyBorder="0" applyProtection="0">
      <alignment horizontal="left"/>
    </xf>
    <xf numFmtId="171" fontId="21" fillId="0" borderId="0" applyFill="0" applyBorder="0" applyProtection="0">
      <alignment horizontal="left"/>
    </xf>
    <xf numFmtId="171" fontId="21" fillId="0" borderId="0" applyFill="0" applyBorder="0" applyProtection="0">
      <alignment horizontal="center"/>
    </xf>
    <xf numFmtId="0" fontId="21" fillId="0" borderId="0" applyFill="0" applyBorder="0" applyProtection="0">
      <alignment horizontal="right"/>
    </xf>
    <xf numFmtId="0" fontId="22" fillId="0" borderId="4" applyFill="0" applyBorder="0" applyProtection="0">
      <alignment/>
    </xf>
    <xf numFmtId="0" fontId="2" fillId="0" borderId="8" applyFill="0" applyBorder="0" applyProtection="0">
      <alignment horizontal="center"/>
    </xf>
    <xf numFmtId="0" fontId="2" fillId="0" borderId="4" applyFill="0" applyBorder="0" applyProtection="0">
      <alignment horizontal="centerContinuous"/>
    </xf>
    <xf numFmtId="0" fontId="22" fillId="0" borderId="9" applyFill="0" applyBorder="0" applyProtection="0">
      <alignment horizontal="centerContinuous"/>
    </xf>
    <xf numFmtId="0" fontId="22" fillId="0" borderId="1" applyFill="0" applyBorder="0" applyProtection="0">
      <alignment horizontal="center"/>
    </xf>
    <xf numFmtId="0" fontId="22" fillId="0" borderId="1" applyFill="0" applyBorder="0" applyProtection="0">
      <alignment horizontal="center" wrapText="1"/>
    </xf>
    <xf numFmtId="0" fontId="2" fillId="0" borderId="1" applyFill="0" applyBorder="0" applyProtection="0">
      <alignment horizontal="center" vertical="center"/>
    </xf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2" fontId="2" fillId="0" borderId="1" applyFill="0" applyBorder="0" applyProtection="0">
      <alignment/>
    </xf>
    <xf numFmtId="10" fontId="2" fillId="0" borderId="1" applyFill="0" applyBorder="0" applyProtection="0">
      <alignment/>
    </xf>
    <xf numFmtId="0" fontId="25" fillId="20" borderId="12" applyNumberFormat="0" applyAlignment="0" applyProtection="0"/>
    <xf numFmtId="0" fontId="25" fillId="20" borderId="12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" fillId="0" borderId="1" applyFill="0" applyBorder="0" applyProtection="0">
      <alignment/>
    </xf>
    <xf numFmtId="0" fontId="2" fillId="24" borderId="0" applyNumberFormat="0" applyFon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26" fillId="0" borderId="0" applyNumberFormat="0" applyBorder="0" applyAlignment="0">
      <protection/>
    </xf>
    <xf numFmtId="0" fontId="26" fillId="0" borderId="0" applyNumberFormat="0" applyBorder="0" applyAlignment="0">
      <protection/>
    </xf>
    <xf numFmtId="0" fontId="1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1" applyFill="0" applyBorder="0" applyProtection="0">
      <alignment/>
    </xf>
    <xf numFmtId="0" fontId="2" fillId="0" borderId="1" applyFill="0" applyBorder="0" applyProtection="0">
      <alignment horizont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Border="0">
      <alignment horizontal="centerContinuous" vertical="center"/>
      <protection/>
    </xf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</cellStyleXfs>
  <cellXfs count="297">
    <xf numFmtId="0" fontId="0" fillId="0" borderId="0" xfId="0"/>
    <xf numFmtId="0" fontId="48" fillId="0" borderId="14" xfId="0" applyFont="1" applyFill="1" applyBorder="1" applyAlignment="1" applyProtection="1">
      <alignment/>
      <protection locked="0"/>
    </xf>
    <xf numFmtId="0" fontId="64" fillId="0" borderId="0" xfId="274" applyFont="1" applyProtection="1">
      <alignment/>
      <protection/>
    </xf>
    <xf numFmtId="0" fontId="65" fillId="0" borderId="0" xfId="274" applyFont="1" applyAlignment="1" applyProtection="1">
      <alignment horizontal="center"/>
      <protection/>
    </xf>
    <xf numFmtId="0" fontId="65" fillId="0" borderId="0" xfId="274" applyFont="1" applyAlignment="1" applyProtection="1" quotePrefix="1">
      <alignment horizontal="center"/>
      <protection/>
    </xf>
    <xf numFmtId="0" fontId="66" fillId="0" borderId="0" xfId="275" applyFont="1" applyAlignment="1" applyProtection="1">
      <alignment horizontal="left"/>
      <protection/>
    </xf>
    <xf numFmtId="3" fontId="67" fillId="0" borderId="0" xfId="276" applyNumberFormat="1" applyFont="1" applyAlignment="1" applyProtection="1">
      <alignment horizontal="right"/>
      <protection/>
    </xf>
    <xf numFmtId="0" fontId="1" fillId="0" borderId="0" xfId="275" applyFont="1" applyAlignment="1" applyProtection="1">
      <alignment horizontal="left"/>
      <protection/>
    </xf>
    <xf numFmtId="0" fontId="1" fillId="0" borderId="0" xfId="276" applyAlignment="1" applyProtection="1">
      <alignment/>
      <protection/>
    </xf>
    <xf numFmtId="3" fontId="68" fillId="0" borderId="0" xfId="275" applyNumberFormat="1" applyFont="1" applyAlignment="1" applyProtection="1" quotePrefix="1">
      <alignment horizontal="center"/>
      <protection/>
    </xf>
    <xf numFmtId="0" fontId="66" fillId="0" borderId="0" xfId="276" applyFont="1" applyAlignment="1" applyProtection="1">
      <alignment horizontal="right" vertical="center"/>
      <protection/>
    </xf>
    <xf numFmtId="0" fontId="66" fillId="0" borderId="0" xfId="276" applyFont="1" applyAlignment="1" applyProtection="1">
      <alignment vertical="center"/>
      <protection/>
    </xf>
    <xf numFmtId="0" fontId="68" fillId="0" borderId="0" xfId="274" applyFont="1" applyAlignment="1" applyProtection="1">
      <alignment horizontal="center" vertical="center"/>
      <protection/>
    </xf>
    <xf numFmtId="3" fontId="69" fillId="0" borderId="14" xfId="274" applyNumberFormat="1" applyFont="1" applyBorder="1" applyAlignment="1" applyProtection="1">
      <alignment vertical="center"/>
      <protection/>
    </xf>
    <xf numFmtId="0" fontId="34" fillId="0" borderId="0" xfId="0" applyFont="1" applyProtection="1">
      <protection/>
    </xf>
    <xf numFmtId="0" fontId="42" fillId="0" borderId="0" xfId="0" applyFont="1" applyFill="1" applyBorder="1" applyAlignment="1" applyProtection="1">
      <alignment horizontal="left" vertical="center"/>
      <protection/>
    </xf>
    <xf numFmtId="0" fontId="42" fillId="0" borderId="0" xfId="0" applyFont="1" applyAlignment="1" applyProtection="1">
      <alignment horizontal="left" vertical="center"/>
      <protection/>
    </xf>
    <xf numFmtId="0" fontId="40" fillId="0" borderId="0" xfId="0" applyFont="1" applyAlignment="1" applyProtection="1">
      <alignment horizontal="left" vertical="center"/>
      <protection/>
    </xf>
    <xf numFmtId="164" fontId="53" fillId="0" borderId="0" xfId="20" applyNumberFormat="1" applyFont="1" applyFill="1" applyBorder="1" applyAlignment="1" applyProtection="1">
      <alignment/>
      <protection/>
    </xf>
    <xf numFmtId="164" fontId="54" fillId="0" borderId="0" xfId="20" applyNumberFormat="1" applyFont="1" applyFill="1" applyBorder="1" applyAlignment="1" applyProtection="1">
      <alignment/>
      <protection/>
    </xf>
    <xf numFmtId="4" fontId="54" fillId="0" borderId="0" xfId="20" applyNumberFormat="1" applyFont="1" applyBorder="1" applyProtection="1">
      <alignment/>
      <protection/>
    </xf>
    <xf numFmtId="0" fontId="54" fillId="0" borderId="0" xfId="20" applyNumberFormat="1" applyFont="1" applyBorder="1" applyProtection="1">
      <alignment/>
      <protection/>
    </xf>
    <xf numFmtId="4" fontId="60" fillId="25" borderId="15" xfId="20" applyNumberFormat="1" applyFont="1" applyFill="1" applyBorder="1" applyAlignment="1" applyProtection="1">
      <alignment horizontal="center" wrapText="1"/>
      <protection/>
    </xf>
    <xf numFmtId="4" fontId="60" fillId="25" borderId="16" xfId="20" applyNumberFormat="1" applyFont="1" applyFill="1" applyBorder="1" applyAlignment="1" applyProtection="1">
      <alignment horizontal="center" wrapText="1"/>
      <protection/>
    </xf>
    <xf numFmtId="4" fontId="60" fillId="25" borderId="1" xfId="20" applyNumberFormat="1" applyFont="1" applyFill="1" applyBorder="1" applyAlignment="1" applyProtection="1">
      <alignment horizontal="center" wrapText="1"/>
      <protection/>
    </xf>
    <xf numFmtId="4" fontId="60" fillId="25" borderId="17" xfId="20" applyNumberFormat="1" applyFont="1" applyFill="1" applyBorder="1" applyAlignment="1" applyProtection="1">
      <alignment horizontal="center" wrapText="1"/>
      <protection/>
    </xf>
    <xf numFmtId="4" fontId="38" fillId="0" borderId="0" xfId="18" applyNumberFormat="1" applyFont="1" applyBorder="1" applyAlignment="1" applyProtection="1">
      <alignment/>
      <protection/>
    </xf>
    <xf numFmtId="4" fontId="38" fillId="0" borderId="0" xfId="18" applyNumberFormat="1" applyFont="1" applyBorder="1" applyAlignment="1" applyProtection="1">
      <alignment horizontal="left"/>
      <protection/>
    </xf>
    <xf numFmtId="44" fontId="40" fillId="25" borderId="18" xfId="18" applyNumberFormat="1" applyFont="1" applyFill="1" applyBorder="1" applyAlignment="1" applyProtection="1">
      <alignment horizontal="right"/>
      <protection/>
    </xf>
    <xf numFmtId="44" fontId="40" fillId="26" borderId="18" xfId="18" applyNumberFormat="1" applyFont="1" applyFill="1" applyBorder="1" applyAlignment="1" applyProtection="1">
      <alignment horizontal="right"/>
      <protection/>
    </xf>
    <xf numFmtId="0" fontId="34" fillId="0" borderId="0" xfId="0" applyFont="1" applyAlignment="1" applyProtection="1">
      <alignment vertical="center"/>
      <protection/>
    </xf>
    <xf numFmtId="0" fontId="34" fillId="0" borderId="0" xfId="0" applyFont="1" applyBorder="1" applyAlignment="1" applyProtection="1">
      <alignment vertical="center"/>
      <protection/>
    </xf>
    <xf numFmtId="4" fontId="40" fillId="0" borderId="0" xfId="20" applyNumberFormat="1" applyFont="1" applyBorder="1" applyAlignment="1" applyProtection="1">
      <alignment vertical="center"/>
      <protection/>
    </xf>
    <xf numFmtId="4" fontId="40" fillId="0" borderId="19" xfId="20" applyNumberFormat="1" applyFont="1" applyBorder="1" applyProtection="1">
      <alignment/>
      <protection/>
    </xf>
    <xf numFmtId="4" fontId="40" fillId="0" borderId="20" xfId="20" applyNumberFormat="1" applyFont="1" applyBorder="1" applyProtection="1">
      <alignment/>
      <protection/>
    </xf>
    <xf numFmtId="44" fontId="40" fillId="0" borderId="20" xfId="20" applyNumberFormat="1" applyFont="1" applyBorder="1" applyProtection="1">
      <alignment/>
      <protection/>
    </xf>
    <xf numFmtId="9" fontId="40" fillId="0" borderId="0" xfId="15" applyFont="1" applyBorder="1" applyProtection="1">
      <protection/>
    </xf>
    <xf numFmtId="4" fontId="40" fillId="0" borderId="15" xfId="20" applyNumberFormat="1" applyFont="1" applyBorder="1" applyProtection="1">
      <alignment/>
      <protection/>
    </xf>
    <xf numFmtId="4" fontId="40" fillId="0" borderId="1" xfId="20" applyNumberFormat="1" applyFont="1" applyBorder="1" applyProtection="1">
      <alignment/>
      <protection/>
    </xf>
    <xf numFmtId="44" fontId="40" fillId="0" borderId="1" xfId="20" applyNumberFormat="1" applyFont="1" applyBorder="1" applyProtection="1">
      <alignment/>
      <protection/>
    </xf>
    <xf numFmtId="0" fontId="43" fillId="0" borderId="0" xfId="20" applyFont="1" applyAlignment="1" applyProtection="1">
      <alignment horizontal="left" vertical="center"/>
      <protection/>
    </xf>
    <xf numFmtId="0" fontId="44" fillId="0" borderId="0" xfId="20" applyFont="1" applyFill="1" applyBorder="1" applyProtection="1">
      <alignment/>
      <protection/>
    </xf>
    <xf numFmtId="4" fontId="40" fillId="0" borderId="21" xfId="20" applyNumberFormat="1" applyFont="1" applyBorder="1" applyProtection="1">
      <alignment/>
      <protection/>
    </xf>
    <xf numFmtId="4" fontId="40" fillId="0" borderId="22" xfId="20" applyNumberFormat="1" applyFont="1" applyBorder="1" applyProtection="1">
      <alignment/>
      <protection/>
    </xf>
    <xf numFmtId="44" fontId="40" fillId="0" borderId="22" xfId="20" applyNumberFormat="1" applyFont="1" applyBorder="1" applyProtection="1">
      <alignment/>
      <protection/>
    </xf>
    <xf numFmtId="0" fontId="44" fillId="0" borderId="0" xfId="20" applyFont="1" applyProtection="1">
      <alignment/>
      <protection/>
    </xf>
    <xf numFmtId="4" fontId="44" fillId="0" borderId="0" xfId="20" applyNumberFormat="1" applyFont="1" applyBorder="1" applyProtection="1">
      <alignment/>
      <protection/>
    </xf>
    <xf numFmtId="4" fontId="40" fillId="0" borderId="0" xfId="20" applyNumberFormat="1" applyFont="1" applyBorder="1" applyProtection="1">
      <alignment/>
      <protection/>
    </xf>
    <xf numFmtId="0" fontId="45" fillId="0" borderId="0" xfId="0" applyFont="1" applyProtection="1">
      <protection/>
    </xf>
    <xf numFmtId="0" fontId="57" fillId="25" borderId="17" xfId="20" applyFont="1" applyFill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/>
      <protection/>
    </xf>
    <xf numFmtId="49" fontId="39" fillId="0" borderId="0" xfId="21" applyNumberFormat="1" applyFont="1" applyFill="1" applyBorder="1" applyProtection="1">
      <alignment/>
      <protection/>
    </xf>
    <xf numFmtId="0" fontId="49" fillId="0" borderId="0" xfId="0" applyFont="1" applyProtection="1">
      <protection/>
    </xf>
    <xf numFmtId="0" fontId="34" fillId="0" borderId="0" xfId="0" applyFont="1" applyBorder="1" applyProtection="1">
      <protection/>
    </xf>
    <xf numFmtId="0" fontId="34" fillId="27" borderId="0" xfId="0" applyFont="1" applyFill="1" applyBorder="1" applyProtection="1">
      <protection/>
    </xf>
    <xf numFmtId="0" fontId="34" fillId="27" borderId="0" xfId="0" applyFont="1" applyFill="1" applyBorder="1" applyAlignment="1" applyProtection="1">
      <alignment/>
      <protection/>
    </xf>
    <xf numFmtId="0" fontId="34" fillId="27" borderId="14" xfId="0" applyFont="1" applyFill="1" applyBorder="1" applyAlignment="1" applyProtection="1">
      <alignment/>
      <protection/>
    </xf>
    <xf numFmtId="0" fontId="34" fillId="0" borderId="0" xfId="0" applyFont="1" applyFill="1" applyProtection="1">
      <protection/>
    </xf>
    <xf numFmtId="4" fontId="58" fillId="0" borderId="0" xfId="20" applyNumberFormat="1" applyFont="1" applyFill="1" applyBorder="1" applyAlignment="1" applyProtection="1">
      <alignment horizontal="center"/>
      <protection/>
    </xf>
    <xf numFmtId="4" fontId="60" fillId="0" borderId="0" xfId="20" applyNumberFormat="1" applyFont="1" applyFill="1" applyBorder="1" applyAlignment="1" applyProtection="1">
      <alignment horizontal="center" wrapText="1"/>
      <protection/>
    </xf>
    <xf numFmtId="44" fontId="40" fillId="0" borderId="0" xfId="20" applyNumberFormat="1" applyFont="1" applyFill="1" applyBorder="1" applyAlignment="1" applyProtection="1">
      <alignment horizontal="right"/>
      <protection/>
    </xf>
    <xf numFmtId="0" fontId="54" fillId="0" borderId="0" xfId="20" applyNumberFormat="1" applyFont="1" applyFill="1" applyBorder="1" applyProtection="1">
      <alignment/>
      <protection/>
    </xf>
    <xf numFmtId="44" fontId="40" fillId="0" borderId="0" xfId="18" applyNumberFormat="1" applyFont="1" applyFill="1" applyBorder="1" applyAlignment="1" applyProtection="1">
      <alignment horizontal="right"/>
      <protection/>
    </xf>
    <xf numFmtId="0" fontId="34" fillId="0" borderId="0" xfId="0" applyFont="1" applyFill="1" applyBorder="1" applyAlignment="1" applyProtection="1">
      <alignment vertical="center"/>
      <protection/>
    </xf>
    <xf numFmtId="9" fontId="40" fillId="0" borderId="0" xfId="15" applyFont="1" applyFill="1" applyBorder="1" applyProtection="1">
      <protection/>
    </xf>
    <xf numFmtId="0" fontId="35" fillId="0" borderId="0" xfId="0" applyFont="1" applyFill="1" applyAlignment="1" applyProtection="1">
      <alignment horizontal="center"/>
      <protection/>
    </xf>
    <xf numFmtId="0" fontId="42" fillId="0" borderId="23" xfId="0" applyFont="1" applyFill="1" applyBorder="1" applyAlignment="1" applyProtection="1">
      <alignment horizontal="left" vertical="center"/>
      <protection/>
    </xf>
    <xf numFmtId="0" fontId="61" fillId="0" borderId="0" xfId="0" applyFont="1" applyFill="1" applyAlignment="1" applyProtection="1">
      <alignment horizontal="left" vertical="center"/>
      <protection/>
    </xf>
    <xf numFmtId="0" fontId="42" fillId="0" borderId="0" xfId="0" applyFont="1" applyFill="1" applyAlignment="1" applyProtection="1">
      <alignment horizontal="left" vertical="center"/>
      <protection/>
    </xf>
    <xf numFmtId="0" fontId="44" fillId="0" borderId="0" xfId="20" applyFont="1" applyFill="1" applyBorder="1" applyAlignment="1" applyProtection="1">
      <alignment horizontal="left" vertical="center"/>
      <protection/>
    </xf>
    <xf numFmtId="0" fontId="44" fillId="0" borderId="0" xfId="20" applyFont="1" applyFill="1" applyProtection="1">
      <alignment/>
      <protection/>
    </xf>
    <xf numFmtId="0" fontId="64" fillId="0" borderId="14" xfId="274" applyFont="1" applyBorder="1" applyAlignment="1" applyProtection="1">
      <alignment horizontal="left"/>
      <protection/>
    </xf>
    <xf numFmtId="0" fontId="36" fillId="0" borderId="23" xfId="0" applyFont="1" applyFill="1" applyBorder="1" applyAlignment="1" applyProtection="1">
      <alignment horizontal="left" vertical="center"/>
      <protection/>
    </xf>
    <xf numFmtId="0" fontId="36" fillId="0" borderId="0" xfId="20" applyFont="1" applyFill="1" applyAlignment="1" applyProtection="1">
      <alignment horizontal="left" vertical="center"/>
      <protection/>
    </xf>
    <xf numFmtId="0" fontId="36" fillId="0" borderId="0" xfId="0" applyFont="1" applyFill="1" applyAlignment="1" applyProtection="1">
      <alignment horizontal="left" vertical="center"/>
      <protection/>
    </xf>
    <xf numFmtId="0" fontId="48" fillId="0" borderId="0" xfId="0" applyFont="1" applyFill="1" applyBorder="1" applyAlignment="1" applyProtection="1">
      <alignment/>
      <protection locked="0"/>
    </xf>
    <xf numFmtId="0" fontId="50" fillId="27" borderId="24" xfId="0" applyFont="1" applyFill="1" applyBorder="1" applyAlignment="1" applyProtection="1">
      <alignment/>
      <protection/>
    </xf>
    <xf numFmtId="0" fontId="34" fillId="27" borderId="25" xfId="0" applyFont="1" applyFill="1" applyBorder="1" applyAlignment="1" applyProtection="1">
      <alignment/>
      <protection/>
    </xf>
    <xf numFmtId="0" fontId="34" fillId="27" borderId="26" xfId="0" applyFont="1" applyFill="1" applyBorder="1" applyAlignment="1" applyProtection="1">
      <alignment/>
      <protection/>
    </xf>
    <xf numFmtId="0" fontId="34" fillId="27" borderId="27" xfId="0" applyFont="1" applyFill="1" applyBorder="1" applyAlignment="1" applyProtection="1">
      <alignment/>
      <protection/>
    </xf>
    <xf numFmtId="0" fontId="34" fillId="27" borderId="28" xfId="0" applyFont="1" applyFill="1" applyBorder="1" applyAlignment="1" applyProtection="1">
      <alignment/>
      <protection/>
    </xf>
    <xf numFmtId="0" fontId="34" fillId="27" borderId="29" xfId="0" applyFont="1" applyFill="1" applyBorder="1" applyAlignment="1" applyProtection="1">
      <alignment/>
      <protection/>
    </xf>
    <xf numFmtId="0" fontId="34" fillId="27" borderId="30" xfId="0" applyFont="1" applyFill="1" applyBorder="1" applyAlignment="1" applyProtection="1">
      <alignment/>
      <protection/>
    </xf>
    <xf numFmtId="0" fontId="48" fillId="27" borderId="31" xfId="0" applyFont="1" applyFill="1" applyBorder="1" applyAlignment="1" applyProtection="1">
      <alignment horizontal="center" vertical="top" wrapText="1"/>
      <protection/>
    </xf>
    <xf numFmtId="0" fontId="34" fillId="27" borderId="24" xfId="0" applyFont="1" applyFill="1" applyBorder="1" applyAlignment="1" applyProtection="1">
      <alignment/>
      <protection/>
    </xf>
    <xf numFmtId="44" fontId="1" fillId="0" borderId="17" xfId="274" applyNumberFormat="1" applyFont="1" applyBorder="1" applyAlignment="1" applyProtection="1">
      <alignment vertical="center"/>
      <protection/>
    </xf>
    <xf numFmtId="0" fontId="1" fillId="0" borderId="0" xfId="274" applyFont="1" applyProtection="1">
      <alignment/>
      <protection/>
    </xf>
    <xf numFmtId="40" fontId="1" fillId="0" borderId="0" xfId="274" applyNumberFormat="1" applyFont="1" applyProtection="1">
      <alignment/>
      <protection/>
    </xf>
    <xf numFmtId="38" fontId="1" fillId="0" borderId="0" xfId="274" applyNumberFormat="1" applyFont="1" applyProtection="1">
      <alignment/>
      <protection/>
    </xf>
    <xf numFmtId="0" fontId="1" fillId="28" borderId="1" xfId="274" applyFont="1" applyFill="1" applyBorder="1" applyAlignment="1" applyProtection="1">
      <alignment horizontal="left" vertical="center"/>
      <protection locked="0"/>
    </xf>
    <xf numFmtId="0" fontId="1" fillId="28" borderId="4" xfId="274" applyFont="1" applyFill="1" applyBorder="1" applyAlignment="1" applyProtection="1">
      <alignment horizontal="left" vertical="center"/>
      <protection locked="0"/>
    </xf>
    <xf numFmtId="0" fontId="1" fillId="28" borderId="4" xfId="276" applyFont="1" applyFill="1" applyBorder="1" applyAlignment="1" applyProtection="1">
      <alignment horizontal="left" vertical="center"/>
      <protection locked="0"/>
    </xf>
    <xf numFmtId="0" fontId="1" fillId="28" borderId="1" xfId="274" applyFont="1" applyFill="1" applyBorder="1" applyAlignment="1" applyProtection="1">
      <alignment horizontal="left" vertical="center" wrapText="1"/>
      <protection locked="0"/>
    </xf>
    <xf numFmtId="0" fontId="64" fillId="0" borderId="0" xfId="274" applyFont="1" applyBorder="1" applyAlignment="1" applyProtection="1">
      <alignment/>
      <protection/>
    </xf>
    <xf numFmtId="2" fontId="64" fillId="0" borderId="14" xfId="274" applyNumberFormat="1" applyFont="1" applyBorder="1" applyAlignment="1" applyProtection="1">
      <alignment/>
      <protection/>
    </xf>
    <xf numFmtId="0" fontId="1" fillId="0" borderId="14" xfId="276" applyFont="1" applyBorder="1" applyAlignment="1" applyProtection="1">
      <alignment/>
      <protection/>
    </xf>
    <xf numFmtId="0" fontId="1" fillId="0" borderId="14" xfId="274" applyFont="1" applyBorder="1" applyAlignment="1" applyProtection="1">
      <alignment/>
      <protection/>
    </xf>
    <xf numFmtId="0" fontId="1" fillId="0" borderId="23" xfId="274" applyFont="1" applyBorder="1" applyAlignment="1" applyProtection="1">
      <alignment horizontal="left"/>
      <protection/>
    </xf>
    <xf numFmtId="4" fontId="38" fillId="0" borderId="0" xfId="18" applyNumberFormat="1" applyFont="1" applyBorder="1" applyAlignment="1" applyProtection="1">
      <alignment horizontal="right"/>
      <protection/>
    </xf>
    <xf numFmtId="0" fontId="34" fillId="27" borderId="25" xfId="0" applyFont="1" applyFill="1" applyBorder="1" applyProtection="1">
      <protection/>
    </xf>
    <xf numFmtId="0" fontId="48" fillId="27" borderId="32" xfId="0" applyFont="1" applyFill="1" applyBorder="1" applyAlignment="1" applyProtection="1">
      <alignment/>
      <protection/>
    </xf>
    <xf numFmtId="0" fontId="48" fillId="27" borderId="33" xfId="0" applyFont="1" applyFill="1" applyBorder="1" applyAlignment="1" applyProtection="1">
      <alignment/>
      <protection/>
    </xf>
    <xf numFmtId="0" fontId="48" fillId="27" borderId="33" xfId="0" applyFont="1" applyFill="1" applyBorder="1" applyProtection="1">
      <protection/>
    </xf>
    <xf numFmtId="0" fontId="51" fillId="27" borderId="31" xfId="0" applyFont="1" applyFill="1" applyBorder="1" applyProtection="1">
      <protection/>
    </xf>
    <xf numFmtId="0" fontId="1" fillId="0" borderId="19" xfId="274" applyFont="1" applyBorder="1" applyAlignment="1" applyProtection="1">
      <alignment horizontal="right"/>
      <protection/>
    </xf>
    <xf numFmtId="44" fontId="64" fillId="0" borderId="34" xfId="16" applyFont="1" applyBorder="1" applyProtection="1">
      <protection/>
    </xf>
    <xf numFmtId="0" fontId="34" fillId="0" borderId="35" xfId="0" applyFont="1" applyBorder="1" applyProtection="1">
      <protection/>
    </xf>
    <xf numFmtId="0" fontId="34" fillId="0" borderId="36" xfId="0" applyFont="1" applyBorder="1" applyProtection="1">
      <protection/>
    </xf>
    <xf numFmtId="172" fontId="34" fillId="0" borderId="36" xfId="0" applyNumberFormat="1" applyFont="1" applyBorder="1" applyProtection="1">
      <protection/>
    </xf>
    <xf numFmtId="4" fontId="75" fillId="0" borderId="0" xfId="18" applyNumberFormat="1" applyFont="1" applyBorder="1" applyAlignment="1" applyProtection="1">
      <alignment/>
      <protection/>
    </xf>
    <xf numFmtId="4" fontId="75" fillId="0" borderId="0" xfId="18" applyNumberFormat="1" applyFont="1" applyBorder="1" applyAlignment="1" applyProtection="1">
      <alignment horizontal="left"/>
      <protection/>
    </xf>
    <xf numFmtId="0" fontId="77" fillId="0" borderId="0" xfId="20" applyFont="1" applyFill="1" applyBorder="1" applyAlignment="1" applyProtection="1">
      <alignment horizontal="left"/>
      <protection/>
    </xf>
    <xf numFmtId="0" fontId="76" fillId="0" borderId="0" xfId="0" applyFont="1" applyProtection="1">
      <protection/>
    </xf>
    <xf numFmtId="0" fontId="77" fillId="0" borderId="0" xfId="0" applyFont="1" applyProtection="1">
      <protection/>
    </xf>
    <xf numFmtId="0" fontId="78" fillId="0" borderId="0" xfId="20" applyFont="1" applyFill="1" applyAlignment="1" applyProtection="1">
      <alignment horizontal="left" vertical="center"/>
      <protection/>
    </xf>
    <xf numFmtId="0" fontId="77" fillId="0" borderId="0" xfId="20" applyFont="1" applyFill="1" applyAlignment="1" applyProtection="1">
      <alignment horizontal="left"/>
      <protection/>
    </xf>
    <xf numFmtId="0" fontId="77" fillId="0" borderId="0" xfId="20" applyFont="1" applyFill="1" applyProtection="1">
      <alignment/>
      <protection/>
    </xf>
    <xf numFmtId="0" fontId="77" fillId="0" borderId="0" xfId="20" applyFont="1" applyFill="1" applyBorder="1" applyAlignment="1" applyProtection="1">
      <alignment horizontal="left" vertical="center"/>
      <protection/>
    </xf>
    <xf numFmtId="0" fontId="76" fillId="0" borderId="0" xfId="0" applyFont="1" applyFill="1" applyAlignment="1" applyProtection="1">
      <alignment horizontal="left" vertical="center"/>
      <protection/>
    </xf>
    <xf numFmtId="0" fontId="76" fillId="0" borderId="0" xfId="0" applyFont="1" applyFill="1" applyProtection="1">
      <protection/>
    </xf>
    <xf numFmtId="4" fontId="76" fillId="0" borderId="0" xfId="20" applyNumberFormat="1" applyFont="1" applyFill="1" applyBorder="1" applyAlignment="1" applyProtection="1">
      <alignment vertical="center"/>
      <protection/>
    </xf>
    <xf numFmtId="4" fontId="76" fillId="0" borderId="0" xfId="20" applyNumberFormat="1" applyFont="1" applyFill="1" applyBorder="1" applyAlignment="1" applyProtection="1">
      <alignment horizontal="center" vertical="center" wrapText="1"/>
      <protection/>
    </xf>
    <xf numFmtId="0" fontId="78" fillId="0" borderId="0" xfId="20" applyFont="1" applyFill="1" applyBorder="1" applyAlignment="1" applyProtection="1">
      <alignment horizontal="left" vertical="center"/>
      <protection/>
    </xf>
    <xf numFmtId="0" fontId="76" fillId="0" borderId="0" xfId="0" applyFont="1" applyFill="1" applyBorder="1" applyAlignment="1" applyProtection="1">
      <alignment vertical="center"/>
      <protection/>
    </xf>
    <xf numFmtId="0" fontId="79" fillId="0" borderId="0" xfId="0" applyFont="1" applyAlignment="1" applyProtection="1">
      <alignment vertical="center"/>
      <protection/>
    </xf>
    <xf numFmtId="0" fontId="34" fillId="0" borderId="37" xfId="0" applyFont="1" applyBorder="1" applyProtection="1">
      <protection/>
    </xf>
    <xf numFmtId="44" fontId="34" fillId="0" borderId="31" xfId="0" applyNumberFormat="1" applyFont="1" applyBorder="1" applyProtection="1">
      <protection/>
    </xf>
    <xf numFmtId="9" fontId="34" fillId="0" borderId="38" xfId="0" applyNumberFormat="1" applyFont="1" applyBorder="1" applyAlignment="1" applyProtection="1">
      <alignment horizontal="right"/>
      <protection/>
    </xf>
    <xf numFmtId="44" fontId="40" fillId="29" borderId="0" xfId="18" applyNumberFormat="1" applyFont="1" applyFill="1" applyBorder="1" applyAlignment="1" applyProtection="1">
      <alignment horizontal="right"/>
      <protection/>
    </xf>
    <xf numFmtId="44" fontId="80" fillId="0" borderId="14" xfId="0" applyNumberFormat="1" applyFont="1" applyFill="1" applyBorder="1" applyAlignment="1" applyProtection="1">
      <alignment horizontal="left" vertical="center"/>
      <protection/>
    </xf>
    <xf numFmtId="0" fontId="74" fillId="0" borderId="23" xfId="0" applyFont="1" applyFill="1" applyBorder="1" applyAlignment="1" applyProtection="1">
      <alignment vertical="center"/>
      <protection/>
    </xf>
    <xf numFmtId="44" fontId="45" fillId="0" borderId="0" xfId="0" applyNumberFormat="1" applyFont="1" applyProtection="1">
      <protection/>
    </xf>
    <xf numFmtId="9" fontId="40" fillId="0" borderId="39" xfId="15" applyFont="1" applyBorder="1" applyProtection="1">
      <protection/>
    </xf>
    <xf numFmtId="9" fontId="40" fillId="0" borderId="17" xfId="15" applyFont="1" applyBorder="1" applyProtection="1">
      <protection/>
    </xf>
    <xf numFmtId="9" fontId="40" fillId="0" borderId="34" xfId="15" applyFont="1" applyBorder="1" applyProtection="1">
      <protection/>
    </xf>
    <xf numFmtId="9" fontId="40" fillId="30" borderId="40" xfId="0" applyNumberFormat="1" applyFont="1" applyFill="1" applyBorder="1" applyAlignment="1" applyProtection="1">
      <alignment horizontal="right" vertical="center"/>
      <protection locked="0"/>
    </xf>
    <xf numFmtId="9" fontId="40" fillId="30" borderId="1" xfId="0" applyNumberFormat="1" applyFont="1" applyFill="1" applyBorder="1" applyAlignment="1" applyProtection="1">
      <alignment horizontal="right" vertical="center"/>
      <protection locked="0"/>
    </xf>
    <xf numFmtId="9" fontId="40" fillId="30" borderId="22" xfId="0" applyNumberFormat="1" applyFont="1" applyFill="1" applyBorder="1" applyAlignment="1" applyProtection="1">
      <alignment horizontal="right" vertical="center"/>
      <protection locked="0"/>
    </xf>
    <xf numFmtId="9" fontId="40" fillId="31" borderId="40" xfId="0" applyNumberFormat="1" applyFont="1" applyFill="1" applyBorder="1" applyAlignment="1" applyProtection="1">
      <alignment horizontal="right" vertical="center"/>
      <protection/>
    </xf>
    <xf numFmtId="9" fontId="40" fillId="31" borderId="1" xfId="0" applyNumberFormat="1" applyFont="1" applyFill="1" applyBorder="1" applyAlignment="1" applyProtection="1">
      <alignment horizontal="right" vertical="center"/>
      <protection/>
    </xf>
    <xf numFmtId="9" fontId="40" fillId="31" borderId="22" xfId="0" applyNumberFormat="1" applyFont="1" applyFill="1" applyBorder="1" applyAlignment="1" applyProtection="1">
      <alignment horizontal="right" vertical="center"/>
      <protection/>
    </xf>
    <xf numFmtId="44" fontId="40" fillId="31" borderId="41" xfId="20" applyNumberFormat="1" applyFont="1" applyFill="1" applyBorder="1" applyAlignment="1" applyProtection="1">
      <alignment horizontal="right"/>
      <protection/>
    </xf>
    <xf numFmtId="43" fontId="40" fillId="30" borderId="42" xfId="20" applyNumberFormat="1" applyFont="1" applyFill="1" applyBorder="1" applyAlignment="1" applyProtection="1">
      <alignment horizontal="right"/>
      <protection locked="0"/>
    </xf>
    <xf numFmtId="43" fontId="40" fillId="30" borderId="43" xfId="20" applyNumberFormat="1" applyFont="1" applyFill="1" applyBorder="1" applyAlignment="1" applyProtection="1">
      <alignment horizontal="right"/>
      <protection locked="0"/>
    </xf>
    <xf numFmtId="43" fontId="40" fillId="31" borderId="41" xfId="20" applyNumberFormat="1" applyFont="1" applyFill="1" applyBorder="1" applyAlignment="1" applyProtection="1">
      <alignment horizontal="right"/>
      <protection/>
    </xf>
    <xf numFmtId="43" fontId="40" fillId="30" borderId="15" xfId="20" applyNumberFormat="1" applyFont="1" applyFill="1" applyBorder="1" applyAlignment="1" applyProtection="1">
      <alignment horizontal="right"/>
      <protection locked="0"/>
    </xf>
    <xf numFmtId="43" fontId="40" fillId="30" borderId="16" xfId="20" applyNumberFormat="1" applyFont="1" applyFill="1" applyBorder="1" applyAlignment="1" applyProtection="1">
      <alignment horizontal="right"/>
      <protection locked="0"/>
    </xf>
    <xf numFmtId="43" fontId="40" fillId="30" borderId="21" xfId="20" applyNumberFormat="1" applyFont="1" applyFill="1" applyBorder="1" applyAlignment="1" applyProtection="1">
      <alignment horizontal="right"/>
      <protection locked="0"/>
    </xf>
    <xf numFmtId="43" fontId="40" fillId="30" borderId="44" xfId="20" applyNumberFormat="1" applyFont="1" applyFill="1" applyBorder="1" applyAlignment="1" applyProtection="1">
      <alignment horizontal="right"/>
      <protection locked="0"/>
    </xf>
    <xf numFmtId="43" fontId="40" fillId="31" borderId="45" xfId="20" applyNumberFormat="1" applyFont="1" applyFill="1" applyBorder="1" applyAlignment="1" applyProtection="1">
      <alignment horizontal="right"/>
      <protection/>
    </xf>
    <xf numFmtId="43" fontId="40" fillId="25" borderId="18" xfId="18" applyNumberFormat="1" applyFont="1" applyFill="1" applyBorder="1" applyAlignment="1" applyProtection="1">
      <alignment horizontal="right"/>
      <protection/>
    </xf>
    <xf numFmtId="43" fontId="40" fillId="26" borderId="46" xfId="18" applyNumberFormat="1" applyFont="1" applyFill="1" applyBorder="1" applyAlignment="1" applyProtection="1">
      <alignment horizontal="right"/>
      <protection/>
    </xf>
    <xf numFmtId="43" fontId="40" fillId="26" borderId="18" xfId="18" applyNumberFormat="1" applyFont="1" applyFill="1" applyBorder="1" applyAlignment="1" applyProtection="1">
      <alignment horizontal="right"/>
      <protection/>
    </xf>
    <xf numFmtId="43" fontId="40" fillId="30" borderId="16" xfId="0" applyNumberFormat="1" applyFont="1" applyFill="1" applyBorder="1" applyAlignment="1" applyProtection="1">
      <alignment horizontal="center" vertical="center"/>
      <protection locked="0"/>
    </xf>
    <xf numFmtId="43" fontId="40" fillId="30" borderId="44" xfId="0" applyNumberFormat="1" applyFont="1" applyFill="1" applyBorder="1" applyAlignment="1" applyProtection="1">
      <alignment horizontal="center" vertical="center"/>
      <protection locked="0"/>
    </xf>
    <xf numFmtId="43" fontId="40" fillId="31" borderId="9" xfId="0" applyNumberFormat="1" applyFont="1" applyFill="1" applyBorder="1" applyAlignment="1" applyProtection="1">
      <alignment vertical="center"/>
      <protection/>
    </xf>
    <xf numFmtId="43" fontId="40" fillId="31" borderId="4" xfId="0" applyNumberFormat="1" applyFont="1" applyFill="1" applyBorder="1" applyAlignment="1" applyProtection="1">
      <alignment vertical="center"/>
      <protection/>
    </xf>
    <xf numFmtId="43" fontId="40" fillId="31" borderId="47" xfId="0" applyNumberFormat="1" applyFont="1" applyFill="1" applyBorder="1" applyAlignment="1" applyProtection="1">
      <alignment vertical="center"/>
      <protection/>
    </xf>
    <xf numFmtId="43" fontId="40" fillId="31" borderId="17" xfId="0" applyNumberFormat="1" applyFont="1" applyFill="1" applyBorder="1" applyAlignment="1" applyProtection="1">
      <alignment vertical="center"/>
      <protection/>
    </xf>
    <xf numFmtId="43" fontId="40" fillId="31" borderId="34" xfId="0" applyNumberFormat="1" applyFont="1" applyFill="1" applyBorder="1" applyAlignment="1" applyProtection="1">
      <alignment vertical="center"/>
      <protection/>
    </xf>
    <xf numFmtId="44" fontId="40" fillId="30" borderId="43" xfId="0" applyNumberFormat="1" applyFont="1" applyFill="1" applyBorder="1" applyAlignment="1" applyProtection="1">
      <alignment horizontal="center" vertical="center"/>
      <protection locked="0"/>
    </xf>
    <xf numFmtId="44" fontId="40" fillId="31" borderId="41" xfId="0" applyNumberFormat="1" applyFont="1" applyFill="1" applyBorder="1" applyAlignment="1" applyProtection="1">
      <alignment vertical="center"/>
      <protection/>
    </xf>
    <xf numFmtId="44" fontId="36" fillId="0" borderId="14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Protection="1">
      <protection locked="0"/>
    </xf>
    <xf numFmtId="0" fontId="34" fillId="0" borderId="0" xfId="0" applyFont="1" applyFill="1" applyProtection="1"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38" fillId="0" borderId="14" xfId="0" applyFont="1" applyFill="1" applyBorder="1" applyAlignment="1" applyProtection="1">
      <alignment vertical="center" wrapText="1"/>
      <protection locked="0"/>
    </xf>
    <xf numFmtId="44" fontId="62" fillId="0" borderId="14" xfId="16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1" fillId="0" borderId="23" xfId="0" applyFont="1" applyFill="1" applyBorder="1" applyAlignment="1" applyProtection="1">
      <alignment vertical="center"/>
      <protection locked="0"/>
    </xf>
    <xf numFmtId="0" fontId="61" fillId="30" borderId="23" xfId="0" applyFont="1" applyFill="1" applyBorder="1" applyAlignment="1" applyProtection="1">
      <alignment vertical="center"/>
      <protection locked="0"/>
    </xf>
    <xf numFmtId="0" fontId="54" fillId="0" borderId="0" xfId="0" applyFont="1" applyBorder="1" applyProtection="1">
      <protection locked="0"/>
    </xf>
    <xf numFmtId="0" fontId="59" fillId="0" borderId="0" xfId="0" applyFont="1" applyProtection="1">
      <protection locked="0"/>
    </xf>
    <xf numFmtId="4" fontId="60" fillId="26" borderId="15" xfId="20" applyNumberFormat="1" applyFont="1" applyFill="1" applyBorder="1" applyAlignment="1" applyProtection="1">
      <alignment horizontal="center" wrapText="1"/>
      <protection locked="0"/>
    </xf>
    <xf numFmtId="4" fontId="60" fillId="26" borderId="16" xfId="20" applyNumberFormat="1" applyFont="1" applyFill="1" applyBorder="1" applyAlignment="1" applyProtection="1">
      <alignment horizontal="center" wrapText="1"/>
      <protection locked="0"/>
    </xf>
    <xf numFmtId="4" fontId="60" fillId="26" borderId="1" xfId="20" applyNumberFormat="1" applyFont="1" applyFill="1" applyBorder="1" applyAlignment="1" applyProtection="1">
      <alignment horizontal="center" wrapText="1"/>
      <protection locked="0"/>
    </xf>
    <xf numFmtId="4" fontId="60" fillId="26" borderId="17" xfId="20" applyNumberFormat="1" applyFont="1" applyFill="1" applyBorder="1" applyAlignment="1" applyProtection="1">
      <alignment horizontal="center" wrapText="1"/>
      <protection locked="0"/>
    </xf>
    <xf numFmtId="0" fontId="38" fillId="0" borderId="15" xfId="20" applyFont="1" applyBorder="1" applyAlignment="1" applyProtection="1">
      <alignment horizontal="center"/>
      <protection locked="0"/>
    </xf>
    <xf numFmtId="0" fontId="40" fillId="0" borderId="0" xfId="0" applyFont="1" applyProtection="1">
      <protection locked="0"/>
    </xf>
    <xf numFmtId="0" fontId="38" fillId="0" borderId="15" xfId="20" applyFont="1" applyFill="1" applyBorder="1" applyAlignment="1" applyProtection="1">
      <alignment horizontal="center"/>
      <protection locked="0"/>
    </xf>
    <xf numFmtId="0" fontId="38" fillId="0" borderId="21" xfId="20" applyFont="1" applyFill="1" applyBorder="1" applyAlignment="1" applyProtection="1">
      <alignment horizontal="center"/>
      <protection locked="0"/>
    </xf>
    <xf numFmtId="4" fontId="40" fillId="0" borderId="0" xfId="18" applyNumberFormat="1" applyFont="1" applyProtection="1">
      <protection locked="0"/>
    </xf>
    <xf numFmtId="4" fontId="40" fillId="29" borderId="0" xfId="18" applyNumberFormat="1" applyFont="1" applyFill="1" applyProtection="1">
      <protection locked="0"/>
    </xf>
    <xf numFmtId="0" fontId="34" fillId="0" borderId="0" xfId="0" applyFont="1" applyAlignment="1" applyProtection="1">
      <alignment vertical="center"/>
      <protection locked="0"/>
    </xf>
    <xf numFmtId="0" fontId="45" fillId="0" borderId="0" xfId="0" applyFont="1" applyProtection="1">
      <protection locked="0"/>
    </xf>
    <xf numFmtId="0" fontId="37" fillId="0" borderId="0" xfId="0" applyFont="1" applyProtection="1">
      <protection locked="0"/>
    </xf>
    <xf numFmtId="0" fontId="46" fillId="0" borderId="0" xfId="20" applyFont="1" applyFill="1" applyBorder="1" applyAlignment="1" applyProtection="1">
      <alignment/>
      <protection locked="0"/>
    </xf>
    <xf numFmtId="0" fontId="55" fillId="0" borderId="0" xfId="0" applyFont="1" applyAlignment="1" applyProtection="1">
      <alignment wrapText="1"/>
      <protection locked="0"/>
    </xf>
    <xf numFmtId="0" fontId="57" fillId="0" borderId="0" xfId="2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 applyProtection="1">
      <alignment wrapText="1"/>
      <protection locked="0"/>
    </xf>
    <xf numFmtId="0" fontId="56" fillId="0" borderId="0" xfId="20" applyFont="1" applyFill="1" applyBorder="1" applyAlignment="1" applyProtection="1">
      <alignment vertical="center" wrapText="1"/>
      <protection locked="0"/>
    </xf>
    <xf numFmtId="0" fontId="41" fillId="0" borderId="0" xfId="20" applyFont="1" applyFill="1" applyBorder="1" applyAlignment="1" applyProtection="1">
      <alignment wrapText="1"/>
      <protection locked="0"/>
    </xf>
    <xf numFmtId="0" fontId="34" fillId="0" borderId="0" xfId="0" applyFont="1" applyFill="1" applyBorder="1" applyProtection="1">
      <protection locked="0"/>
    </xf>
    <xf numFmtId="0" fontId="34" fillId="0" borderId="0" xfId="0" applyFont="1" applyFill="1" applyBorder="1" applyAlignment="1" applyProtection="1">
      <alignment horizontal="center" wrapText="1"/>
      <protection locked="0"/>
    </xf>
    <xf numFmtId="0" fontId="41" fillId="0" borderId="0" xfId="20" applyFont="1" applyFill="1" applyBorder="1" applyAlignment="1" applyProtection="1">
      <alignment/>
      <protection locked="0"/>
    </xf>
    <xf numFmtId="44" fontId="34" fillId="0" borderId="0" xfId="0" applyNumberFormat="1" applyFont="1" applyFill="1" applyBorder="1" applyProtection="1">
      <protection locked="0"/>
    </xf>
    <xf numFmtId="0" fontId="47" fillId="0" borderId="0" xfId="0" applyFont="1" applyProtection="1">
      <protection locked="0"/>
    </xf>
    <xf numFmtId="0" fontId="48" fillId="0" borderId="0" xfId="0" applyFont="1" applyBorder="1" applyAlignment="1" applyProtection="1">
      <alignment/>
      <protection locked="0"/>
    </xf>
    <xf numFmtId="0" fontId="34" fillId="0" borderId="0" xfId="0" applyFont="1" applyBorder="1" applyProtection="1">
      <protection locked="0"/>
    </xf>
    <xf numFmtId="0" fontId="51" fillId="0" borderId="0" xfId="0" applyFont="1" applyProtection="1">
      <protection locked="0"/>
    </xf>
    <xf numFmtId="0" fontId="34" fillId="0" borderId="0" xfId="0" applyFont="1" applyBorder="1" applyAlignment="1" applyProtection="1">
      <alignment/>
      <protection locked="0"/>
    </xf>
    <xf numFmtId="43" fontId="40" fillId="31" borderId="40" xfId="20" applyNumberFormat="1" applyFont="1" applyFill="1" applyBorder="1" applyAlignment="1" applyProtection="1">
      <alignment horizontal="right"/>
      <protection/>
    </xf>
    <xf numFmtId="43" fontId="40" fillId="31" borderId="48" xfId="20" applyNumberFormat="1" applyFont="1" applyFill="1" applyBorder="1" applyAlignment="1" applyProtection="1">
      <alignment horizontal="right"/>
      <protection/>
    </xf>
    <xf numFmtId="43" fontId="40" fillId="30" borderId="40" xfId="20" applyNumberFormat="1" applyFont="1" applyFill="1" applyBorder="1" applyAlignment="1" applyProtection="1">
      <alignment horizontal="right"/>
      <protection locked="0"/>
    </xf>
    <xf numFmtId="43" fontId="40" fillId="30" borderId="48" xfId="20" applyNumberFormat="1" applyFont="1" applyFill="1" applyBorder="1" applyAlignment="1" applyProtection="1">
      <alignment horizontal="right"/>
      <protection locked="0"/>
    </xf>
    <xf numFmtId="0" fontId="42" fillId="0" borderId="0" xfId="0" applyFont="1" applyFill="1" applyBorder="1" applyAlignment="1" applyProtection="1">
      <alignment vertical="center"/>
      <protection/>
    </xf>
    <xf numFmtId="44" fontId="42" fillId="0" borderId="0" xfId="16" applyFont="1" applyFill="1" applyBorder="1" applyAlignment="1" applyProtection="1">
      <alignment vertical="center"/>
      <protection/>
    </xf>
    <xf numFmtId="43" fontId="41" fillId="29" borderId="17" xfId="20" applyNumberFormat="1" applyFont="1" applyFill="1" applyBorder="1" applyAlignment="1" applyProtection="1">
      <alignment wrapText="1"/>
      <protection locked="0"/>
    </xf>
    <xf numFmtId="43" fontId="41" fillId="29" borderId="34" xfId="20" applyNumberFormat="1" applyFont="1" applyFill="1" applyBorder="1" applyAlignment="1" applyProtection="1">
      <alignment wrapText="1"/>
      <protection locked="0"/>
    </xf>
    <xf numFmtId="0" fontId="77" fillId="0" borderId="14" xfId="0" applyFont="1" applyFill="1" applyBorder="1" applyAlignment="1" applyProtection="1">
      <alignment horizontal="center"/>
      <protection locked="0"/>
    </xf>
    <xf numFmtId="0" fontId="77" fillId="0" borderId="14" xfId="20" applyFont="1" applyFill="1" applyBorder="1" applyAlignment="1" applyProtection="1">
      <alignment horizontal="center" vertical="center"/>
      <protection locked="0"/>
    </xf>
    <xf numFmtId="0" fontId="77" fillId="0" borderId="30" xfId="20" applyFont="1" applyFill="1" applyBorder="1" applyAlignment="1" applyProtection="1">
      <alignment horizontal="center" vertical="center"/>
      <protection locked="0"/>
    </xf>
    <xf numFmtId="0" fontId="34" fillId="0" borderId="49" xfId="0" applyFont="1" applyBorder="1" applyAlignment="1" applyProtection="1">
      <alignment horizontal="left" wrapText="1"/>
      <protection locked="0"/>
    </xf>
    <xf numFmtId="0" fontId="34" fillId="0" borderId="23" xfId="0" applyFont="1" applyBorder="1" applyAlignment="1" applyProtection="1">
      <alignment horizontal="left" wrapText="1"/>
      <protection locked="0"/>
    </xf>
    <xf numFmtId="0" fontId="34" fillId="0" borderId="16" xfId="0" applyFont="1" applyBorder="1" applyAlignment="1" applyProtection="1">
      <alignment horizontal="left" wrapText="1"/>
      <protection locked="0"/>
    </xf>
    <xf numFmtId="0" fontId="34" fillId="0" borderId="50" xfId="0" applyFont="1" applyBorder="1" applyAlignment="1" applyProtection="1">
      <alignment horizontal="left" wrapText="1"/>
      <protection locked="0"/>
    </xf>
    <xf numFmtId="0" fontId="34" fillId="0" borderId="51" xfId="0" applyFont="1" applyBorder="1" applyAlignment="1" applyProtection="1">
      <alignment horizontal="left" wrapText="1"/>
      <protection locked="0"/>
    </xf>
    <xf numFmtId="0" fontId="34" fillId="0" borderId="44" xfId="0" applyFont="1" applyBorder="1" applyAlignment="1" applyProtection="1">
      <alignment horizontal="left" wrapText="1"/>
      <protection locked="0"/>
    </xf>
    <xf numFmtId="0" fontId="34" fillId="0" borderId="4" xfId="0" applyFont="1" applyBorder="1" applyAlignment="1" applyProtection="1">
      <alignment horizontal="left" wrapText="1"/>
      <protection locked="0"/>
    </xf>
    <xf numFmtId="0" fontId="34" fillId="0" borderId="47" xfId="0" applyFont="1" applyBorder="1" applyAlignment="1" applyProtection="1">
      <alignment horizontal="left" wrapText="1"/>
      <protection locked="0"/>
    </xf>
    <xf numFmtId="4" fontId="58" fillId="26" borderId="52" xfId="20" applyNumberFormat="1" applyFont="1" applyFill="1" applyBorder="1" applyAlignment="1" applyProtection="1">
      <alignment horizontal="center"/>
      <protection locked="0"/>
    </xf>
    <xf numFmtId="4" fontId="58" fillId="26" borderId="53" xfId="20" applyNumberFormat="1" applyFont="1" applyFill="1" applyBorder="1" applyAlignment="1" applyProtection="1">
      <alignment horizontal="center"/>
      <protection locked="0"/>
    </xf>
    <xf numFmtId="4" fontId="58" fillId="26" borderId="54" xfId="20" applyNumberFormat="1" applyFont="1" applyFill="1" applyBorder="1" applyAlignment="1" applyProtection="1">
      <alignment horizontal="center"/>
      <protection locked="0"/>
    </xf>
    <xf numFmtId="165" fontId="42" fillId="0" borderId="4" xfId="20" applyNumberFormat="1" applyFont="1" applyBorder="1" applyAlignment="1" applyProtection="1">
      <alignment horizontal="left" vertical="center"/>
      <protection locked="0"/>
    </xf>
    <xf numFmtId="165" fontId="42" fillId="0" borderId="23" xfId="20" applyNumberFormat="1" applyFont="1" applyBorder="1" applyAlignment="1" applyProtection="1">
      <alignment horizontal="left" vertical="center"/>
      <protection locked="0"/>
    </xf>
    <xf numFmtId="165" fontId="42" fillId="0" borderId="55" xfId="20" applyNumberFormat="1" applyFont="1" applyBorder="1" applyAlignment="1" applyProtection="1">
      <alignment horizontal="left" vertical="center"/>
      <protection locked="0"/>
    </xf>
    <xf numFmtId="4" fontId="58" fillId="25" borderId="52" xfId="20" applyNumberFormat="1" applyFont="1" applyFill="1" applyBorder="1" applyAlignment="1" applyProtection="1">
      <alignment horizontal="center"/>
      <protection/>
    </xf>
    <xf numFmtId="4" fontId="58" fillId="25" borderId="53" xfId="20" applyNumberFormat="1" applyFont="1" applyFill="1" applyBorder="1" applyAlignment="1" applyProtection="1">
      <alignment horizontal="center"/>
      <protection/>
    </xf>
    <xf numFmtId="4" fontId="58" fillId="25" borderId="54" xfId="20" applyNumberFormat="1" applyFont="1" applyFill="1" applyBorder="1" applyAlignment="1" applyProtection="1">
      <alignment horizontal="center"/>
      <protection/>
    </xf>
    <xf numFmtId="0" fontId="58" fillId="25" borderId="24" xfId="20" applyFont="1" applyFill="1" applyBorder="1" applyAlignment="1" applyProtection="1">
      <alignment horizontal="center" vertical="center" wrapText="1"/>
      <protection/>
    </xf>
    <xf numFmtId="0" fontId="58" fillId="25" borderId="25" xfId="20" applyFont="1" applyFill="1" applyBorder="1" applyAlignment="1" applyProtection="1">
      <alignment horizontal="center" vertical="center" wrapText="1"/>
      <protection/>
    </xf>
    <xf numFmtId="0" fontId="58" fillId="25" borderId="29" xfId="20" applyFont="1" applyFill="1" applyBorder="1" applyAlignment="1" applyProtection="1">
      <alignment horizontal="center" vertical="center" wrapText="1"/>
      <protection/>
    </xf>
    <xf numFmtId="0" fontId="58" fillId="25" borderId="14" xfId="20" applyFont="1" applyFill="1" applyBorder="1" applyAlignment="1" applyProtection="1">
      <alignment horizontal="center" vertical="center" wrapText="1"/>
      <protection/>
    </xf>
    <xf numFmtId="0" fontId="66" fillId="25" borderId="19" xfId="0" applyFont="1" applyFill="1" applyBorder="1" applyAlignment="1" applyProtection="1">
      <alignment horizontal="center" vertical="center" wrapText="1"/>
      <protection/>
    </xf>
    <xf numFmtId="0" fontId="66" fillId="25" borderId="21" xfId="0" applyFont="1" applyFill="1" applyBorder="1" applyAlignment="1" applyProtection="1">
      <alignment horizontal="center" vertical="center" wrapText="1"/>
      <protection/>
    </xf>
    <xf numFmtId="0" fontId="66" fillId="25" borderId="20" xfId="0" applyFont="1" applyFill="1" applyBorder="1" applyAlignment="1" applyProtection="1">
      <alignment horizontal="center" vertical="center" wrapText="1"/>
      <protection/>
    </xf>
    <xf numFmtId="0" fontId="66" fillId="25" borderId="22" xfId="0" applyFont="1" applyFill="1" applyBorder="1" applyAlignment="1" applyProtection="1">
      <alignment horizontal="center" vertical="center" wrapText="1"/>
      <protection/>
    </xf>
    <xf numFmtId="0" fontId="66" fillId="25" borderId="39" xfId="0" applyFont="1" applyFill="1" applyBorder="1" applyAlignment="1" applyProtection="1">
      <alignment horizontal="center" vertical="center" wrapText="1"/>
      <protection/>
    </xf>
    <xf numFmtId="0" fontId="66" fillId="25" borderId="34" xfId="0" applyFont="1" applyFill="1" applyBorder="1" applyAlignment="1" applyProtection="1">
      <alignment horizontal="center" vertical="center" wrapText="1"/>
      <protection/>
    </xf>
    <xf numFmtId="0" fontId="46" fillId="25" borderId="19" xfId="20" applyFont="1" applyFill="1" applyBorder="1" applyAlignment="1" applyProtection="1">
      <alignment horizontal="center"/>
      <protection/>
    </xf>
    <xf numFmtId="0" fontId="46" fillId="25" borderId="20" xfId="20" applyFont="1" applyFill="1" applyBorder="1" applyAlignment="1" applyProtection="1">
      <alignment horizontal="center"/>
      <protection/>
    </xf>
    <xf numFmtId="0" fontId="46" fillId="25" borderId="39" xfId="20" applyFont="1" applyFill="1" applyBorder="1" applyAlignment="1" applyProtection="1">
      <alignment horizontal="center"/>
      <protection/>
    </xf>
    <xf numFmtId="0" fontId="71" fillId="0" borderId="0" xfId="20" applyFont="1" applyAlignment="1" applyProtection="1">
      <alignment horizontal="left"/>
      <protection/>
    </xf>
    <xf numFmtId="0" fontId="56" fillId="25" borderId="49" xfId="20" applyFont="1" applyFill="1" applyBorder="1" applyAlignment="1" applyProtection="1">
      <alignment horizontal="center" vertical="center" wrapText="1"/>
      <protection/>
    </xf>
    <xf numFmtId="0" fontId="56" fillId="25" borderId="23" xfId="20" applyFont="1" applyFill="1" applyBorder="1" applyAlignment="1" applyProtection="1">
      <alignment horizontal="center" vertical="center" wrapText="1"/>
      <protection/>
    </xf>
    <xf numFmtId="0" fontId="56" fillId="25" borderId="16" xfId="20" applyFont="1" applyFill="1" applyBorder="1" applyAlignment="1" applyProtection="1">
      <alignment horizontal="center" vertical="center" wrapText="1"/>
      <protection/>
    </xf>
    <xf numFmtId="0" fontId="56" fillId="25" borderId="4" xfId="20" applyFont="1" applyFill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/>
      <protection/>
    </xf>
    <xf numFmtId="0" fontId="62" fillId="0" borderId="14" xfId="0" applyFont="1" applyFill="1" applyBorder="1" applyAlignment="1" applyProtection="1">
      <alignment horizontal="center" vertical="center" wrapText="1"/>
      <protection locked="0"/>
    </xf>
    <xf numFmtId="4" fontId="36" fillId="0" borderId="0" xfId="20" applyNumberFormat="1" applyFont="1" applyFill="1" applyAlignment="1" applyProtection="1">
      <alignment horizontal="right" vertical="center"/>
      <protection/>
    </xf>
    <xf numFmtId="0" fontId="42" fillId="0" borderId="14" xfId="0" applyFont="1" applyFill="1" applyBorder="1" applyAlignment="1" applyProtection="1">
      <alignment horizontal="left" vertical="center"/>
      <protection locked="0"/>
    </xf>
    <xf numFmtId="44" fontId="36" fillId="0" borderId="23" xfId="16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horizontal="right" vertical="center" wrapText="1"/>
      <protection/>
    </xf>
    <xf numFmtId="165" fontId="42" fillId="0" borderId="47" xfId="20" applyNumberFormat="1" applyFont="1" applyBorder="1" applyAlignment="1" applyProtection="1">
      <alignment horizontal="left" vertical="center"/>
      <protection locked="0"/>
    </xf>
    <xf numFmtId="165" fontId="42" fillId="0" borderId="51" xfId="20" applyNumberFormat="1" applyFont="1" applyBorder="1" applyAlignment="1" applyProtection="1">
      <alignment horizontal="left" vertical="center"/>
      <protection locked="0"/>
    </xf>
    <xf numFmtId="165" fontId="42" fillId="0" borderId="56" xfId="20" applyNumberFormat="1" applyFont="1" applyBorder="1" applyAlignment="1" applyProtection="1">
      <alignment horizontal="left" vertical="center"/>
      <protection locked="0"/>
    </xf>
    <xf numFmtId="0" fontId="48" fillId="27" borderId="50" xfId="0" applyFont="1" applyFill="1" applyBorder="1" applyAlignment="1" applyProtection="1">
      <alignment horizontal="left" vertical="top" wrapText="1"/>
      <protection/>
    </xf>
    <xf numFmtId="0" fontId="48" fillId="27" borderId="51" xfId="0" applyFont="1" applyFill="1" applyBorder="1" applyAlignment="1" applyProtection="1">
      <alignment horizontal="left" vertical="top" wrapText="1"/>
      <protection/>
    </xf>
    <xf numFmtId="0" fontId="68" fillId="8" borderId="1" xfId="274" applyFont="1" applyFill="1" applyBorder="1" applyAlignment="1" applyProtection="1">
      <alignment horizontal="center" vertical="center" wrapText="1"/>
      <protection/>
    </xf>
    <xf numFmtId="0" fontId="68" fillId="27" borderId="52" xfId="274" applyFont="1" applyFill="1" applyBorder="1" applyAlignment="1" applyProtection="1">
      <alignment horizontal="center" vertical="center"/>
      <protection/>
    </xf>
    <xf numFmtId="0" fontId="68" fillId="27" borderId="53" xfId="274" applyFont="1" applyFill="1" applyBorder="1" applyAlignment="1" applyProtection="1">
      <alignment horizontal="center" vertical="center"/>
      <protection/>
    </xf>
    <xf numFmtId="0" fontId="68" fillId="27" borderId="54" xfId="274" applyFont="1" applyFill="1" applyBorder="1" applyAlignment="1" applyProtection="1">
      <alignment horizontal="center" vertical="center"/>
      <protection/>
    </xf>
    <xf numFmtId="0" fontId="68" fillId="0" borderId="8" xfId="274" applyFont="1" applyBorder="1" applyAlignment="1" applyProtection="1">
      <alignment horizontal="center" vertical="center" wrapText="1"/>
      <protection/>
    </xf>
    <xf numFmtId="0" fontId="68" fillId="0" borderId="57" xfId="274" applyFont="1" applyBorder="1" applyAlignment="1" applyProtection="1">
      <alignment horizontal="center" vertical="center" wrapText="1"/>
      <protection/>
    </xf>
    <xf numFmtId="0" fontId="68" fillId="0" borderId="58" xfId="274" applyFont="1" applyBorder="1" applyAlignment="1" applyProtection="1">
      <alignment horizontal="center" vertical="center" wrapText="1"/>
      <protection/>
    </xf>
    <xf numFmtId="0" fontId="68" fillId="0" borderId="59" xfId="274" applyFont="1" applyBorder="1" applyAlignment="1" applyProtection="1">
      <alignment horizontal="center" vertical="center" wrapText="1"/>
      <protection/>
    </xf>
    <xf numFmtId="0" fontId="68" fillId="0" borderId="9" xfId="274" applyFont="1" applyBorder="1" applyAlignment="1" applyProtection="1">
      <alignment horizontal="center" vertical="center" wrapText="1"/>
      <protection/>
    </xf>
    <xf numFmtId="0" fontId="68" fillId="0" borderId="60" xfId="274" applyFont="1" applyBorder="1" applyAlignment="1" applyProtection="1">
      <alignment horizontal="center" vertical="center" wrapText="1"/>
      <protection/>
    </xf>
    <xf numFmtId="0" fontId="68" fillId="0" borderId="61" xfId="274" applyFont="1" applyBorder="1" applyAlignment="1" applyProtection="1">
      <alignment horizontal="center" vertical="center" wrapText="1"/>
      <protection/>
    </xf>
    <xf numFmtId="0" fontId="68" fillId="0" borderId="42" xfId="274" applyFont="1" applyBorder="1" applyAlignment="1" applyProtection="1">
      <alignment horizontal="center" vertical="center" wrapText="1"/>
      <protection/>
    </xf>
    <xf numFmtId="0" fontId="68" fillId="0" borderId="40" xfId="274" applyFont="1" applyBorder="1" applyAlignment="1" applyProtection="1">
      <alignment horizontal="center" vertical="center" wrapText="1"/>
      <protection/>
    </xf>
    <xf numFmtId="44" fontId="64" fillId="0" borderId="50" xfId="274" applyNumberFormat="1" applyFont="1" applyFill="1" applyBorder="1" applyAlignment="1" applyProtection="1">
      <alignment horizontal="right"/>
      <protection/>
    </xf>
    <xf numFmtId="44" fontId="64" fillId="0" borderId="51" xfId="274" applyNumberFormat="1" applyFont="1" applyFill="1" applyBorder="1" applyAlignment="1" applyProtection="1">
      <alignment horizontal="right"/>
      <protection/>
    </xf>
    <xf numFmtId="44" fontId="64" fillId="0" borderId="44" xfId="274" applyNumberFormat="1" applyFont="1" applyFill="1" applyBorder="1" applyAlignment="1" applyProtection="1">
      <alignment horizontal="right"/>
      <protection/>
    </xf>
    <xf numFmtId="0" fontId="66" fillId="0" borderId="14" xfId="276" applyNumberFormat="1" applyFont="1" applyBorder="1" applyAlignment="1" applyProtection="1">
      <alignment horizontal="left" vertical="center"/>
      <protection locked="0"/>
    </xf>
    <xf numFmtId="0" fontId="68" fillId="0" borderId="17" xfId="274" applyFont="1" applyBorder="1" applyAlignment="1" applyProtection="1">
      <alignment horizontal="center" vertical="center" wrapText="1"/>
      <protection/>
    </xf>
    <xf numFmtId="0" fontId="64" fillId="0" borderId="0" xfId="274" applyFont="1" applyProtection="1">
      <alignment/>
      <protection locked="0"/>
    </xf>
    <xf numFmtId="43" fontId="64" fillId="0" borderId="0" xfId="274" applyNumberFormat="1" applyFont="1" applyProtection="1">
      <alignment/>
      <protection locked="0"/>
    </xf>
    <xf numFmtId="0" fontId="66" fillId="0" borderId="0" xfId="276" applyNumberFormat="1" applyFont="1" applyBorder="1" applyAlignment="1" applyProtection="1">
      <alignment horizontal="left" vertical="center"/>
      <protection locked="0"/>
    </xf>
    <xf numFmtId="0" fontId="70" fillId="0" borderId="0" xfId="274" applyFont="1" applyBorder="1" applyAlignment="1" applyProtection="1">
      <alignment horizontal="left"/>
      <protection locked="0"/>
    </xf>
    <xf numFmtId="38" fontId="64" fillId="0" borderId="0" xfId="274" applyNumberFormat="1" applyFont="1" applyProtection="1">
      <alignment/>
      <protection locked="0"/>
    </xf>
    <xf numFmtId="0" fontId="64" fillId="0" borderId="0" xfId="274" applyFont="1" applyBorder="1" applyProtection="1">
      <alignment/>
      <protection locked="0"/>
    </xf>
    <xf numFmtId="0" fontId="64" fillId="0" borderId="0" xfId="274" applyFont="1" applyAlignment="1" applyProtection="1">
      <alignment wrapText="1"/>
      <protection locked="0"/>
    </xf>
    <xf numFmtId="43" fontId="1" fillId="28" borderId="15" xfId="274" applyNumberFormat="1" applyFont="1" applyFill="1" applyBorder="1" applyAlignment="1" applyProtection="1">
      <alignment vertical="center"/>
      <protection locked="0"/>
    </xf>
    <xf numFmtId="43" fontId="1" fillId="28" borderId="1" xfId="274" applyNumberFormat="1" applyFont="1" applyFill="1" applyBorder="1" applyAlignment="1" applyProtection="1">
      <alignment vertical="center"/>
      <protection locked="0"/>
    </xf>
    <xf numFmtId="43" fontId="1" fillId="28" borderId="21" xfId="274" applyNumberFormat="1" applyFont="1" applyFill="1" applyBorder="1" applyAlignment="1" applyProtection="1">
      <alignment vertical="center"/>
      <protection locked="0"/>
    </xf>
    <xf numFmtId="43" fontId="1" fillId="28" borderId="22" xfId="274" applyNumberFormat="1" applyFont="1" applyFill="1" applyBorder="1" applyAlignment="1" applyProtection="1">
      <alignment vertical="center"/>
      <protection locked="0"/>
    </xf>
    <xf numFmtId="10" fontId="1" fillId="28" borderId="1" xfId="274" applyNumberFormat="1" applyFont="1" applyFill="1" applyBorder="1" applyAlignment="1" applyProtection="1">
      <alignment horizontal="center" vertical="center"/>
      <protection locked="0"/>
    </xf>
    <xf numFmtId="10" fontId="1" fillId="28" borderId="8" xfId="274" applyNumberFormat="1" applyFont="1" applyFill="1" applyBorder="1" applyAlignment="1" applyProtection="1">
      <alignment horizontal="center" vertical="center"/>
      <protection locked="0"/>
    </xf>
    <xf numFmtId="43" fontId="1" fillId="0" borderId="1" xfId="274" applyNumberFormat="1" applyFont="1" applyBorder="1" applyAlignment="1" applyProtection="1">
      <alignment vertical="center"/>
      <protection/>
    </xf>
    <xf numFmtId="43" fontId="1" fillId="0" borderId="22" xfId="274" applyNumberFormat="1" applyFont="1" applyBorder="1" applyAlignment="1" applyProtection="1">
      <alignment vertical="center"/>
      <protection/>
    </xf>
    <xf numFmtId="43" fontId="26" fillId="8" borderId="1" xfId="274" applyNumberFormat="1" applyFont="1" applyFill="1" applyBorder="1" applyAlignment="1" applyProtection="1">
      <alignment vertical="center"/>
      <protection/>
    </xf>
    <xf numFmtId="43" fontId="1" fillId="0" borderId="17" xfId="274" applyNumberFormat="1" applyFont="1" applyBorder="1" applyAlignment="1" applyProtection="1">
      <alignment vertical="center"/>
      <protection/>
    </xf>
    <xf numFmtId="43" fontId="26" fillId="8" borderId="8" xfId="274" applyNumberFormat="1" applyFont="1" applyFill="1" applyBorder="1" applyAlignment="1" applyProtection="1">
      <alignment vertical="center"/>
      <protection/>
    </xf>
    <xf numFmtId="43" fontId="1" fillId="0" borderId="62" xfId="274" applyNumberFormat="1" applyFont="1" applyBorder="1" applyAlignment="1" applyProtection="1">
      <alignment vertical="center"/>
      <protection/>
    </xf>
    <xf numFmtId="43" fontId="1" fillId="8" borderId="20" xfId="274" applyNumberFormat="1" applyFont="1" applyFill="1" applyBorder="1" applyProtection="1">
      <alignment/>
      <protection/>
    </xf>
    <xf numFmtId="43" fontId="1" fillId="0" borderId="39" xfId="274" applyNumberFormat="1" applyFont="1" applyBorder="1" applyProtection="1">
      <alignment/>
      <protection/>
    </xf>
  </cellXfs>
  <cellStyles count="2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8" xfId="20"/>
    <cellStyle name="Normal 11" xfId="21"/>
    <cellStyle name="$2" xfId="22"/>
    <cellStyle name="20% - Accent1 2" xfId="23"/>
    <cellStyle name="20% - Accent1 3" xfId="24"/>
    <cellStyle name="20% - Accent2 2" xfId="25"/>
    <cellStyle name="20% - Accent2 3" xfId="26"/>
    <cellStyle name="20% - Accent3 2" xfId="27"/>
    <cellStyle name="20% - Accent3 3" xfId="28"/>
    <cellStyle name="20% - Accent4 2" xfId="29"/>
    <cellStyle name="20% - Accent4 3" xfId="30"/>
    <cellStyle name="20% - Accent5 2" xfId="31"/>
    <cellStyle name="20% - Accent5 3" xfId="32"/>
    <cellStyle name="20% - Accent6 2" xfId="33"/>
    <cellStyle name="20% - Accent6 3" xfId="34"/>
    <cellStyle name="40% - Accent1 2" xfId="35"/>
    <cellStyle name="40% - Accent1 3" xfId="36"/>
    <cellStyle name="40% - Accent2 2" xfId="37"/>
    <cellStyle name="40% - Accent2 3" xfId="38"/>
    <cellStyle name="40% - Accent3 2" xfId="39"/>
    <cellStyle name="40% - Accent3 3" xfId="40"/>
    <cellStyle name="40% - Accent4 2" xfId="41"/>
    <cellStyle name="40% - Accent4 3" xfId="42"/>
    <cellStyle name="40% - Accent5 2" xfId="43"/>
    <cellStyle name="40% - Accent5 3" xfId="44"/>
    <cellStyle name="40% - Accent6 2" xfId="45"/>
    <cellStyle name="40% - Accent6 3" xfId="46"/>
    <cellStyle name="60% - Accent1 2" xfId="47"/>
    <cellStyle name="60% - Accent1 3" xfId="48"/>
    <cellStyle name="60% - Accent2 2" xfId="49"/>
    <cellStyle name="60% - Accent2 3" xfId="50"/>
    <cellStyle name="60% - Accent3 2" xfId="51"/>
    <cellStyle name="60% - Accent3 3" xfId="52"/>
    <cellStyle name="60% - Accent4 2" xfId="53"/>
    <cellStyle name="60% - Accent4 3" xfId="54"/>
    <cellStyle name="60% - Accent5 2" xfId="55"/>
    <cellStyle name="60% - Accent5 3" xfId="56"/>
    <cellStyle name="60% - Accent6 2" xfId="57"/>
    <cellStyle name="60% - Accent6 3" xfId="58"/>
    <cellStyle name="Accent1 2" xfId="59"/>
    <cellStyle name="Accent1 3" xfId="60"/>
    <cellStyle name="Accent2 2" xfId="61"/>
    <cellStyle name="Accent2 3" xfId="62"/>
    <cellStyle name="Accent3 2" xfId="63"/>
    <cellStyle name="Accent3 3" xfId="64"/>
    <cellStyle name="Accent4 2" xfId="65"/>
    <cellStyle name="Accent4 3" xfId="66"/>
    <cellStyle name="Accent5 2" xfId="67"/>
    <cellStyle name="Accent5 3" xfId="68"/>
    <cellStyle name="Accent6 2" xfId="69"/>
    <cellStyle name="Accent6 3" xfId="70"/>
    <cellStyle name="Bad 2" xfId="71"/>
    <cellStyle name="Bad 3" xfId="72"/>
    <cellStyle name="Calculation 2" xfId="73"/>
    <cellStyle name="Calculation 3" xfId="74"/>
    <cellStyle name="Check Cell 2" xfId="75"/>
    <cellStyle name="Check Cell 3" xfId="76"/>
    <cellStyle name="Comma 0" xfId="77"/>
    <cellStyle name="Comma 0 $" xfId="78"/>
    <cellStyle name="Comma 0 2" xfId="79"/>
    <cellStyle name="Comma 0 total" xfId="80"/>
    <cellStyle name="Comma 10" xfId="81"/>
    <cellStyle name="Comma 11" xfId="82"/>
    <cellStyle name="Comma 12" xfId="83"/>
    <cellStyle name="Comma 13" xfId="84"/>
    <cellStyle name="Comma 14" xfId="85"/>
    <cellStyle name="Comma 15" xfId="86"/>
    <cellStyle name="Comma 16" xfId="87"/>
    <cellStyle name="Comma 17" xfId="88"/>
    <cellStyle name="Comma 18" xfId="89"/>
    <cellStyle name="Comma 2" xfId="90"/>
    <cellStyle name="Comma 2 2" xfId="91"/>
    <cellStyle name="Comma 2 3" xfId="92"/>
    <cellStyle name="Comma 3" xfId="93"/>
    <cellStyle name="Comma 3 2" xfId="94"/>
    <cellStyle name="Comma 4" xfId="95"/>
    <cellStyle name="Comma 4 2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omma0" xfId="105"/>
    <cellStyle name="Currency 10" xfId="106"/>
    <cellStyle name="Currency 2" xfId="107"/>
    <cellStyle name="Currency 2 2" xfId="108"/>
    <cellStyle name="Currency 3" xfId="109"/>
    <cellStyle name="Currency 3 2" xfId="110"/>
    <cellStyle name="Currency 4" xfId="111"/>
    <cellStyle name="Currency 4 2" xfId="112"/>
    <cellStyle name="Currency 4 2 2" xfId="113"/>
    <cellStyle name="Currency 4 3" xfId="114"/>
    <cellStyle name="Currency 4 3 2" xfId="115"/>
    <cellStyle name="Currency 4 4" xfId="116"/>
    <cellStyle name="Currency 4 4 2" xfId="117"/>
    <cellStyle name="Currency 4 5" xfId="118"/>
    <cellStyle name="Currency 5" xfId="119"/>
    <cellStyle name="Currency 5 2" xfId="120"/>
    <cellStyle name="Currency 5 2 2" xfId="121"/>
    <cellStyle name="Currency 5 3" xfId="122"/>
    <cellStyle name="Currency 6" xfId="123"/>
    <cellStyle name="Currency 6 2" xfId="124"/>
    <cellStyle name="Currency 6 2 2" xfId="125"/>
    <cellStyle name="Currency 6 3" xfId="126"/>
    <cellStyle name="Currency 7" xfId="127"/>
    <cellStyle name="Currency 7 2" xfId="128"/>
    <cellStyle name="Currency 7 2 2" xfId="129"/>
    <cellStyle name="Currency 7 3" xfId="130"/>
    <cellStyle name="Currency 8" xfId="131"/>
    <cellStyle name="Currency 8 2" xfId="132"/>
    <cellStyle name="Currency 9" xfId="133"/>
    <cellStyle name="Currency 9 2" xfId="134"/>
    <cellStyle name="Currency0" xfId="135"/>
    <cellStyle name="Date" xfId="136"/>
    <cellStyle name="Explanatory Text 2" xfId="137"/>
    <cellStyle name="Explanatory Text 3" xfId="138"/>
    <cellStyle name="F2" xfId="139"/>
    <cellStyle name="F3" xfId="140"/>
    <cellStyle name="F4" xfId="141"/>
    <cellStyle name="F5" xfId="142"/>
    <cellStyle name="F6" xfId="143"/>
    <cellStyle name="F7" xfId="144"/>
    <cellStyle name="F8" xfId="145"/>
    <cellStyle name="Fixed" xfId="146"/>
    <cellStyle name="FRxAmtStyle" xfId="147"/>
    <cellStyle name="FRxAmtStyle 11" xfId="148"/>
    <cellStyle name="FRxAmtStyle 2" xfId="149"/>
    <cellStyle name="FRxAmtStyle 7" xfId="150"/>
    <cellStyle name="FRxAmtStyle 8" xfId="151"/>
    <cellStyle name="FRxAmtStyle 9" xfId="152"/>
    <cellStyle name="FRxCurrStyle" xfId="153"/>
    <cellStyle name="FRxCurrStyle 2" xfId="154"/>
    <cellStyle name="FRxPcntStyle" xfId="155"/>
    <cellStyle name="FRxPcntStyle 2" xfId="156"/>
    <cellStyle name="Good 2" xfId="157"/>
    <cellStyle name="Good 3" xfId="158"/>
    <cellStyle name="Heading 1 2" xfId="159"/>
    <cellStyle name="Heading 1 3" xfId="160"/>
    <cellStyle name="Heading 2 2" xfId="161"/>
    <cellStyle name="Heading 2 3" xfId="162"/>
    <cellStyle name="Heading 3 2" xfId="163"/>
    <cellStyle name="Heading 3 3" xfId="164"/>
    <cellStyle name="Heading 4 2" xfId="165"/>
    <cellStyle name="Heading 4 3" xfId="166"/>
    <cellStyle name="Hyperlink 2" xfId="167"/>
    <cellStyle name="Hyperlink 3" xfId="168"/>
    <cellStyle name="Input 2" xfId="169"/>
    <cellStyle name="Input 3" xfId="170"/>
    <cellStyle name="Item" xfId="171"/>
    <cellStyle name="Item 8" xfId="172"/>
    <cellStyle name="Item 8 left" xfId="173"/>
    <cellStyle name="Item 8 long date" xfId="174"/>
    <cellStyle name="Item 8 long date center" xfId="175"/>
    <cellStyle name="Item 8 right" xfId="176"/>
    <cellStyle name="Item bold" xfId="177"/>
    <cellStyle name="Item centered" xfId="178"/>
    <cellStyle name="Item centered accross" xfId="179"/>
    <cellStyle name="Item centered accross bold" xfId="180"/>
    <cellStyle name="Item centered bold" xfId="181"/>
    <cellStyle name="Item centered bold wrap" xfId="182"/>
    <cellStyle name="Item centered vc" xfId="183"/>
    <cellStyle name="Linked Cell 2" xfId="184"/>
    <cellStyle name="Linked Cell 3" xfId="185"/>
    <cellStyle name="Neutral 2" xfId="186"/>
    <cellStyle name="Neutral 3" xfId="187"/>
    <cellStyle name="Normal 10" xfId="188"/>
    <cellStyle name="Normal 12" xfId="189"/>
    <cellStyle name="Normal 13" xfId="190"/>
    <cellStyle name="Normal 13 2" xfId="191"/>
    <cellStyle name="Normal 14" xfId="192"/>
    <cellStyle name="Normal 15" xfId="193"/>
    <cellStyle name="Normal 16" xfId="194"/>
    <cellStyle name="Normal 17" xfId="195"/>
    <cellStyle name="Normal 17 2" xfId="196"/>
    <cellStyle name="Normal 2" xfId="197"/>
    <cellStyle name="Normal 2 2" xfId="198"/>
    <cellStyle name="Normal 2 3" xfId="199"/>
    <cellStyle name="Normal 2 3 2" xfId="200"/>
    <cellStyle name="Normal 2 4" xfId="201"/>
    <cellStyle name="Normal 2 4 2" xfId="202"/>
    <cellStyle name="Normal 2_11-333 CHINO USD  11-13" xfId="203"/>
    <cellStyle name="Normal 3" xfId="204"/>
    <cellStyle name="Normal 3 2" xfId="205"/>
    <cellStyle name="Normal 3 2 2" xfId="206"/>
    <cellStyle name="Normal 3 3" xfId="207"/>
    <cellStyle name="Normal 3 3 2" xfId="208"/>
    <cellStyle name="Normal 3 4" xfId="209"/>
    <cellStyle name="Normal 3 4 2" xfId="210"/>
    <cellStyle name="Normal 3 5" xfId="211"/>
    <cellStyle name="Normal 3_11-333 CHINO USD  11-13" xfId="212"/>
    <cellStyle name="Normal 4" xfId="213"/>
    <cellStyle name="Normal 5" xfId="214"/>
    <cellStyle name="Normal 5 2" xfId="215"/>
    <cellStyle name="Normal 6" xfId="216"/>
    <cellStyle name="Normal 7" xfId="217"/>
    <cellStyle name="Normal 7 2" xfId="218"/>
    <cellStyle name="Normal 8" xfId="219"/>
    <cellStyle name="Normal 8 2" xfId="220"/>
    <cellStyle name="Normal 8 2 2" xfId="221"/>
    <cellStyle name="Normal 8 3" xfId="222"/>
    <cellStyle name="Normal 9" xfId="223"/>
    <cellStyle name="Note 2" xfId="224"/>
    <cellStyle name="Note 2 2" xfId="225"/>
    <cellStyle name="Note 3" xfId="226"/>
    <cellStyle name="Note 3 2" xfId="227"/>
    <cellStyle name="Note 3 2 2" xfId="228"/>
    <cellStyle name="Note 3 3" xfId="229"/>
    <cellStyle name="Note 4" xfId="230"/>
    <cellStyle name="Note 4 2" xfId="231"/>
    <cellStyle name="Note 4 2 2" xfId="232"/>
    <cellStyle name="Note 4 3" xfId="233"/>
    <cellStyle name="Note 5" xfId="234"/>
    <cellStyle name="Note 5 2" xfId="235"/>
    <cellStyle name="Note 6" xfId="236"/>
    <cellStyle name="Note 6 2" xfId="237"/>
    <cellStyle name="Note 7" xfId="238"/>
    <cellStyle name="Note 8" xfId="239"/>
    <cellStyle name="number 1" xfId="240"/>
    <cellStyle name="number percent" xfId="241"/>
    <cellStyle name="Output 2" xfId="242"/>
    <cellStyle name="Output 3" xfId="243"/>
    <cellStyle name="Percent 2" xfId="244"/>
    <cellStyle name="Percent 2 2" xfId="245"/>
    <cellStyle name="Percent 2 2 2" xfId="246"/>
    <cellStyle name="Percent 2 2 3" xfId="247"/>
    <cellStyle name="Percent 2 3" xfId="248"/>
    <cellStyle name="Percent 2 3 2" xfId="249"/>
    <cellStyle name="Percent 2 4" xfId="250"/>
    <cellStyle name="Percent 2 4 2" xfId="251"/>
    <cellStyle name="Percent 3" xfId="252"/>
    <cellStyle name="Percent 3 2" xfId="253"/>
    <cellStyle name="Percentage" xfId="254"/>
    <cellStyle name="shade" xfId="255"/>
    <cellStyle name="STYLE1" xfId="256"/>
    <cellStyle name="STYLE1 2" xfId="257"/>
    <cellStyle name="STYLE1 3" xfId="258"/>
    <cellStyle name="STYLE1 4" xfId="259"/>
    <cellStyle name="STYLE1_11-333 CHINO USD  11-13" xfId="260"/>
    <cellStyle name="STYLE2" xfId="261"/>
    <cellStyle name="STYLE2 2" xfId="262"/>
    <cellStyle name="STYLE3" xfId="263"/>
    <cellStyle name="STYLE3 2" xfId="264"/>
    <cellStyle name="text" xfId="265"/>
    <cellStyle name="text center" xfId="266"/>
    <cellStyle name="Title 2" xfId="267"/>
    <cellStyle name="Title 3" xfId="268"/>
    <cellStyle name="Title top" xfId="269"/>
    <cellStyle name="Total 2" xfId="270"/>
    <cellStyle name="Total 3" xfId="271"/>
    <cellStyle name="Warning Text 2" xfId="272"/>
    <cellStyle name="Warning Text 3" xfId="273"/>
    <cellStyle name="Normal_Book2" xfId="274"/>
    <cellStyle name="Normal_DesertSchA9900" xfId="275"/>
    <cellStyle name="Normal 19" xfId="2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7"/>
  <sheetViews>
    <sheetView tabSelected="1" zoomScale="80" zoomScaleNormal="80" zoomScaleSheetLayoutView="90" workbookViewId="0" topLeftCell="A1">
      <selection activeCell="E46" sqref="E46:L46"/>
    </sheetView>
  </sheetViews>
  <sheetFormatPr defaultColWidth="9.140625" defaultRowHeight="15"/>
  <cols>
    <col min="1" max="1" width="5.00390625" style="163" customWidth="1"/>
    <col min="2" max="2" width="21.421875" style="163" customWidth="1"/>
    <col min="3" max="3" width="9.7109375" style="163" customWidth="1"/>
    <col min="4" max="4" width="11.8515625" style="163" customWidth="1"/>
    <col min="5" max="13" width="15.7109375" style="163" customWidth="1"/>
    <col min="14" max="14" width="5.7109375" style="163" customWidth="1"/>
    <col min="15" max="15" width="19.8515625" style="163" customWidth="1"/>
    <col min="16" max="17" width="15.7109375" style="163" customWidth="1"/>
    <col min="18" max="18" width="21.57421875" style="163" customWidth="1"/>
    <col min="19" max="16384" width="9.140625" style="163" customWidth="1"/>
  </cols>
  <sheetData>
    <row r="1" spans="1:18" ht="26.25">
      <c r="A1" s="247" t="s">
        <v>97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</row>
    <row r="2" spans="1:18" ht="10.9" customHeight="1">
      <c r="A2" s="57"/>
      <c r="B2" s="6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65"/>
    </row>
    <row r="3" spans="1:18" s="165" customFormat="1" ht="27" customHeight="1">
      <c r="A3" s="73" t="s">
        <v>0</v>
      </c>
      <c r="B3" s="67"/>
      <c r="C3" s="250"/>
      <c r="D3" s="250"/>
      <c r="E3" s="250"/>
      <c r="F3" s="250"/>
      <c r="G3" s="250"/>
      <c r="H3" s="250"/>
      <c r="I3" s="250"/>
      <c r="J3" s="250"/>
      <c r="K3" s="205"/>
      <c r="L3" s="16"/>
      <c r="M3" s="252" t="s">
        <v>64</v>
      </c>
      <c r="N3" s="252"/>
      <c r="O3" s="129">
        <f>+M30</f>
        <v>10722</v>
      </c>
      <c r="P3" s="252" t="s">
        <v>92</v>
      </c>
      <c r="Q3" s="252"/>
      <c r="R3" s="162">
        <f>+R30</f>
        <v>100</v>
      </c>
    </row>
    <row r="4" spans="1:18" s="165" customFormat="1" ht="22.15" customHeight="1">
      <c r="A4" s="74" t="s">
        <v>20</v>
      </c>
      <c r="B4" s="68"/>
      <c r="C4" s="72" t="s">
        <v>22</v>
      </c>
      <c r="D4" s="66"/>
      <c r="E4" s="66"/>
      <c r="F4" s="66"/>
      <c r="G4" s="66"/>
      <c r="H4" s="66"/>
      <c r="I4" s="66"/>
      <c r="J4" s="66"/>
      <c r="K4" s="15"/>
      <c r="L4" s="16"/>
      <c r="M4" s="249" t="s">
        <v>2</v>
      </c>
      <c r="N4" s="249"/>
      <c r="O4" s="248"/>
      <c r="P4" s="248"/>
      <c r="Q4" s="166"/>
      <c r="R4" s="167"/>
    </row>
    <row r="5" spans="1:18" s="168" customFormat="1" ht="22.5" customHeight="1">
      <c r="A5" s="73" t="s">
        <v>65</v>
      </c>
      <c r="B5" s="67"/>
      <c r="C5" s="68"/>
      <c r="D5" s="251"/>
      <c r="E5" s="251"/>
      <c r="F5" s="251"/>
      <c r="G5" s="251"/>
      <c r="H5" s="251"/>
      <c r="I5" s="251"/>
      <c r="J5" s="251"/>
      <c r="K5" s="206"/>
      <c r="L5" s="17"/>
      <c r="M5" s="249" t="s">
        <v>93</v>
      </c>
      <c r="N5" s="249"/>
      <c r="O5" s="169"/>
      <c r="P5" s="169"/>
      <c r="Q5" s="130" t="s">
        <v>1</v>
      </c>
      <c r="R5" s="170"/>
    </row>
    <row r="6" spans="1:18" s="171" customFormat="1" ht="13.5" thickBot="1">
      <c r="A6" s="18"/>
      <c r="B6" s="19"/>
      <c r="C6" s="19"/>
      <c r="D6" s="19"/>
      <c r="E6" s="19"/>
      <c r="F6" s="19"/>
      <c r="G6" s="19"/>
      <c r="H6" s="19"/>
      <c r="I6" s="19"/>
      <c r="J6" s="20"/>
      <c r="K6" s="20"/>
      <c r="L6" s="20"/>
      <c r="M6" s="21"/>
      <c r="N6" s="61"/>
      <c r="O6" s="20"/>
      <c r="P6" s="20"/>
      <c r="Q6" s="20"/>
      <c r="R6" s="21"/>
    </row>
    <row r="7" spans="1:18" s="172" customFormat="1" ht="15" customHeight="1">
      <c r="A7" s="229" t="s">
        <v>72</v>
      </c>
      <c r="B7" s="230"/>
      <c r="C7" s="230"/>
      <c r="D7" s="230"/>
      <c r="E7" s="233" t="s">
        <v>56</v>
      </c>
      <c r="F7" s="235" t="s">
        <v>57</v>
      </c>
      <c r="G7" s="235" t="s">
        <v>58</v>
      </c>
      <c r="H7" s="235" t="s">
        <v>66</v>
      </c>
      <c r="I7" s="237" t="s">
        <v>61</v>
      </c>
      <c r="J7" s="226" t="s">
        <v>98</v>
      </c>
      <c r="K7" s="227"/>
      <c r="L7" s="227"/>
      <c r="M7" s="228"/>
      <c r="N7" s="58"/>
      <c r="O7" s="220" t="s">
        <v>99</v>
      </c>
      <c r="P7" s="221"/>
      <c r="Q7" s="221"/>
      <c r="R7" s="222"/>
    </row>
    <row r="8" spans="1:18" s="172" customFormat="1" ht="37.5" customHeight="1" thickBot="1">
      <c r="A8" s="231"/>
      <c r="B8" s="232"/>
      <c r="C8" s="232"/>
      <c r="D8" s="232"/>
      <c r="E8" s="234"/>
      <c r="F8" s="236"/>
      <c r="G8" s="236"/>
      <c r="H8" s="236"/>
      <c r="I8" s="238"/>
      <c r="J8" s="22" t="s">
        <v>43</v>
      </c>
      <c r="K8" s="23" t="s">
        <v>83</v>
      </c>
      <c r="L8" s="24" t="s">
        <v>3</v>
      </c>
      <c r="M8" s="25" t="s">
        <v>4</v>
      </c>
      <c r="N8" s="59"/>
      <c r="O8" s="173" t="s">
        <v>43</v>
      </c>
      <c r="P8" s="174" t="s">
        <v>83</v>
      </c>
      <c r="Q8" s="175" t="s">
        <v>3</v>
      </c>
      <c r="R8" s="176" t="s">
        <v>4</v>
      </c>
    </row>
    <row r="9" spans="1:18" s="178" customFormat="1" ht="18">
      <c r="A9" s="177" t="s">
        <v>26</v>
      </c>
      <c r="B9" s="223" t="s">
        <v>85</v>
      </c>
      <c r="C9" s="224"/>
      <c r="D9" s="225"/>
      <c r="E9" s="160">
        <v>10500</v>
      </c>
      <c r="F9" s="135">
        <v>0</v>
      </c>
      <c r="G9" s="155">
        <f>E9*F9</f>
        <v>0</v>
      </c>
      <c r="H9" s="138">
        <f>100%-F9</f>
        <v>1</v>
      </c>
      <c r="I9" s="161">
        <f>E9*H9</f>
        <v>10500</v>
      </c>
      <c r="J9" s="142">
        <v>500</v>
      </c>
      <c r="K9" s="143">
        <v>6500</v>
      </c>
      <c r="L9" s="201">
        <f>+I9-J9-K9</f>
        <v>3500</v>
      </c>
      <c r="M9" s="141">
        <f aca="true" t="shared" si="0" ref="M9:M24">SUM(J9:L9)</f>
        <v>10500</v>
      </c>
      <c r="N9" s="60"/>
      <c r="O9" s="142"/>
      <c r="P9" s="143"/>
      <c r="Q9" s="203"/>
      <c r="R9" s="141">
        <f aca="true" t="shared" si="1" ref="R9:R24">SUM(O9:Q9)</f>
        <v>0</v>
      </c>
    </row>
    <row r="10" spans="1:18" s="178" customFormat="1" ht="15.75">
      <c r="A10" s="177" t="s">
        <v>27</v>
      </c>
      <c r="B10" s="223" t="s">
        <v>5</v>
      </c>
      <c r="C10" s="224"/>
      <c r="D10" s="225"/>
      <c r="E10" s="153"/>
      <c r="F10" s="136"/>
      <c r="G10" s="156">
        <f aca="true" t="shared" si="2" ref="G10:G29">E10*F10</f>
        <v>0</v>
      </c>
      <c r="H10" s="139">
        <f aca="true" t="shared" si="3" ref="H10:H29">100%-F10</f>
        <v>1</v>
      </c>
      <c r="I10" s="158">
        <f aca="true" t="shared" si="4" ref="I10:I29">E10*H10</f>
        <v>0</v>
      </c>
      <c r="J10" s="145"/>
      <c r="K10" s="146"/>
      <c r="L10" s="201">
        <f aca="true" t="shared" si="5" ref="L10:L29">+I10-J10-K10</f>
        <v>0</v>
      </c>
      <c r="M10" s="144">
        <f t="shared" si="0"/>
        <v>0</v>
      </c>
      <c r="N10" s="60"/>
      <c r="O10" s="145"/>
      <c r="P10" s="146"/>
      <c r="Q10" s="203"/>
      <c r="R10" s="144">
        <f t="shared" si="1"/>
        <v>0</v>
      </c>
    </row>
    <row r="11" spans="1:18" s="178" customFormat="1" ht="15.75">
      <c r="A11" s="179" t="s">
        <v>28</v>
      </c>
      <c r="B11" s="223" t="s">
        <v>59</v>
      </c>
      <c r="C11" s="224"/>
      <c r="D11" s="225"/>
      <c r="E11" s="153"/>
      <c r="F11" s="136"/>
      <c r="G11" s="156">
        <f t="shared" si="2"/>
        <v>0</v>
      </c>
      <c r="H11" s="139">
        <f t="shared" si="3"/>
        <v>1</v>
      </c>
      <c r="I11" s="158">
        <f t="shared" si="4"/>
        <v>0</v>
      </c>
      <c r="J11" s="145"/>
      <c r="K11" s="146"/>
      <c r="L11" s="201">
        <f t="shared" si="5"/>
        <v>0</v>
      </c>
      <c r="M11" s="144">
        <f aca="true" t="shared" si="6" ref="M11:M22">SUM(J11:L11)</f>
        <v>0</v>
      </c>
      <c r="N11" s="60"/>
      <c r="O11" s="145"/>
      <c r="P11" s="146"/>
      <c r="Q11" s="203"/>
      <c r="R11" s="144">
        <f aca="true" t="shared" si="7" ref="R11:R22">SUM(O11:Q11)</f>
        <v>0</v>
      </c>
    </row>
    <row r="12" spans="1:18" s="178" customFormat="1" ht="15.75">
      <c r="A12" s="179" t="s">
        <v>29</v>
      </c>
      <c r="B12" s="223" t="s">
        <v>6</v>
      </c>
      <c r="C12" s="224"/>
      <c r="D12" s="225"/>
      <c r="E12" s="153"/>
      <c r="F12" s="136"/>
      <c r="G12" s="156">
        <f t="shared" si="2"/>
        <v>0</v>
      </c>
      <c r="H12" s="139">
        <f t="shared" si="3"/>
        <v>1</v>
      </c>
      <c r="I12" s="158">
        <f t="shared" si="4"/>
        <v>0</v>
      </c>
      <c r="J12" s="145"/>
      <c r="K12" s="146"/>
      <c r="L12" s="201">
        <f t="shared" si="5"/>
        <v>0</v>
      </c>
      <c r="M12" s="144">
        <f t="shared" si="6"/>
        <v>0</v>
      </c>
      <c r="N12" s="60"/>
      <c r="O12" s="145"/>
      <c r="P12" s="146"/>
      <c r="Q12" s="203"/>
      <c r="R12" s="144">
        <f t="shared" si="7"/>
        <v>0</v>
      </c>
    </row>
    <row r="13" spans="1:18" s="178" customFormat="1" ht="15.75">
      <c r="A13" s="179" t="s">
        <v>23</v>
      </c>
      <c r="B13" s="223" t="s">
        <v>7</v>
      </c>
      <c r="C13" s="224"/>
      <c r="D13" s="225"/>
      <c r="E13" s="153"/>
      <c r="F13" s="136"/>
      <c r="G13" s="156">
        <f t="shared" si="2"/>
        <v>0</v>
      </c>
      <c r="H13" s="139">
        <f t="shared" si="3"/>
        <v>1</v>
      </c>
      <c r="I13" s="158">
        <f t="shared" si="4"/>
        <v>0</v>
      </c>
      <c r="J13" s="145"/>
      <c r="K13" s="146"/>
      <c r="L13" s="201">
        <f t="shared" si="5"/>
        <v>0</v>
      </c>
      <c r="M13" s="144">
        <f t="shared" si="6"/>
        <v>0</v>
      </c>
      <c r="N13" s="60"/>
      <c r="O13" s="145"/>
      <c r="P13" s="146"/>
      <c r="Q13" s="203"/>
      <c r="R13" s="144">
        <f t="shared" si="7"/>
        <v>0</v>
      </c>
    </row>
    <row r="14" spans="1:18" s="178" customFormat="1" ht="15.75">
      <c r="A14" s="179" t="s">
        <v>24</v>
      </c>
      <c r="B14" s="223" t="s">
        <v>8</v>
      </c>
      <c r="C14" s="224"/>
      <c r="D14" s="225"/>
      <c r="E14" s="153"/>
      <c r="F14" s="136"/>
      <c r="G14" s="156">
        <f t="shared" si="2"/>
        <v>0</v>
      </c>
      <c r="H14" s="139">
        <f t="shared" si="3"/>
        <v>1</v>
      </c>
      <c r="I14" s="158">
        <f t="shared" si="4"/>
        <v>0</v>
      </c>
      <c r="J14" s="145"/>
      <c r="K14" s="146"/>
      <c r="L14" s="201">
        <f t="shared" si="5"/>
        <v>0</v>
      </c>
      <c r="M14" s="144">
        <f t="shared" si="6"/>
        <v>0</v>
      </c>
      <c r="N14" s="60"/>
      <c r="O14" s="145"/>
      <c r="P14" s="146"/>
      <c r="Q14" s="203"/>
      <c r="R14" s="144">
        <f t="shared" si="7"/>
        <v>0</v>
      </c>
    </row>
    <row r="15" spans="1:18" s="178" customFormat="1" ht="15.75">
      <c r="A15" s="179" t="s">
        <v>25</v>
      </c>
      <c r="B15" s="223" t="s">
        <v>9</v>
      </c>
      <c r="C15" s="224"/>
      <c r="D15" s="225"/>
      <c r="E15" s="153"/>
      <c r="F15" s="136"/>
      <c r="G15" s="156">
        <f t="shared" si="2"/>
        <v>0</v>
      </c>
      <c r="H15" s="139">
        <f t="shared" si="3"/>
        <v>1</v>
      </c>
      <c r="I15" s="158">
        <f t="shared" si="4"/>
        <v>0</v>
      </c>
      <c r="J15" s="145"/>
      <c r="K15" s="146"/>
      <c r="L15" s="201">
        <f t="shared" si="5"/>
        <v>0</v>
      </c>
      <c r="M15" s="144">
        <f t="shared" si="6"/>
        <v>0</v>
      </c>
      <c r="N15" s="60"/>
      <c r="O15" s="145"/>
      <c r="P15" s="146"/>
      <c r="Q15" s="203"/>
      <c r="R15" s="144">
        <f t="shared" si="7"/>
        <v>0</v>
      </c>
    </row>
    <row r="16" spans="1:18" s="178" customFormat="1" ht="18">
      <c r="A16" s="179" t="s">
        <v>30</v>
      </c>
      <c r="B16" s="223" t="s">
        <v>81</v>
      </c>
      <c r="C16" s="224"/>
      <c r="D16" s="225"/>
      <c r="E16" s="153"/>
      <c r="F16" s="136"/>
      <c r="G16" s="156">
        <f t="shared" si="2"/>
        <v>0</v>
      </c>
      <c r="H16" s="139">
        <f t="shared" si="3"/>
        <v>1</v>
      </c>
      <c r="I16" s="158">
        <f t="shared" si="4"/>
        <v>0</v>
      </c>
      <c r="J16" s="145"/>
      <c r="K16" s="146"/>
      <c r="L16" s="201">
        <f t="shared" si="5"/>
        <v>0</v>
      </c>
      <c r="M16" s="144">
        <f t="shared" si="6"/>
        <v>0</v>
      </c>
      <c r="N16" s="60"/>
      <c r="O16" s="145"/>
      <c r="P16" s="146"/>
      <c r="Q16" s="203"/>
      <c r="R16" s="144">
        <f t="shared" si="7"/>
        <v>0</v>
      </c>
    </row>
    <row r="17" spans="1:18" s="178" customFormat="1" ht="15.75">
      <c r="A17" s="179" t="s">
        <v>31</v>
      </c>
      <c r="B17" s="223" t="s">
        <v>69</v>
      </c>
      <c r="C17" s="224"/>
      <c r="D17" s="225"/>
      <c r="E17" s="153"/>
      <c r="F17" s="136"/>
      <c r="G17" s="156">
        <f t="shared" si="2"/>
        <v>0</v>
      </c>
      <c r="H17" s="139">
        <f t="shared" si="3"/>
        <v>1</v>
      </c>
      <c r="I17" s="158">
        <f t="shared" si="4"/>
        <v>0</v>
      </c>
      <c r="J17" s="145"/>
      <c r="K17" s="146"/>
      <c r="L17" s="201">
        <f t="shared" si="5"/>
        <v>0</v>
      </c>
      <c r="M17" s="144">
        <f t="shared" si="6"/>
        <v>0</v>
      </c>
      <c r="N17" s="60"/>
      <c r="O17" s="145"/>
      <c r="P17" s="146"/>
      <c r="Q17" s="203"/>
      <c r="R17" s="144">
        <f t="shared" si="7"/>
        <v>0</v>
      </c>
    </row>
    <row r="18" spans="1:18" s="178" customFormat="1" ht="15.75">
      <c r="A18" s="179" t="s">
        <v>32</v>
      </c>
      <c r="B18" s="223" t="s">
        <v>70</v>
      </c>
      <c r="C18" s="224"/>
      <c r="D18" s="225"/>
      <c r="E18" s="153"/>
      <c r="F18" s="136"/>
      <c r="G18" s="156">
        <f t="shared" si="2"/>
        <v>0</v>
      </c>
      <c r="H18" s="139">
        <f t="shared" si="3"/>
        <v>1</v>
      </c>
      <c r="I18" s="158">
        <f t="shared" si="4"/>
        <v>0</v>
      </c>
      <c r="J18" s="145"/>
      <c r="K18" s="146"/>
      <c r="L18" s="201">
        <f t="shared" si="5"/>
        <v>0</v>
      </c>
      <c r="M18" s="144">
        <f t="shared" si="6"/>
        <v>0</v>
      </c>
      <c r="N18" s="60"/>
      <c r="O18" s="145"/>
      <c r="P18" s="146"/>
      <c r="Q18" s="203"/>
      <c r="R18" s="144">
        <f t="shared" si="7"/>
        <v>0</v>
      </c>
    </row>
    <row r="19" spans="1:18" s="178" customFormat="1" ht="15.75">
      <c r="A19" s="179" t="s">
        <v>33</v>
      </c>
      <c r="B19" s="223" t="s">
        <v>10</v>
      </c>
      <c r="C19" s="224"/>
      <c r="D19" s="225"/>
      <c r="E19" s="153"/>
      <c r="F19" s="136"/>
      <c r="G19" s="156">
        <f t="shared" si="2"/>
        <v>0</v>
      </c>
      <c r="H19" s="139">
        <f t="shared" si="3"/>
        <v>1</v>
      </c>
      <c r="I19" s="158">
        <f t="shared" si="4"/>
        <v>0</v>
      </c>
      <c r="J19" s="145"/>
      <c r="K19" s="146"/>
      <c r="L19" s="201">
        <f t="shared" si="5"/>
        <v>0</v>
      </c>
      <c r="M19" s="144">
        <f t="shared" si="6"/>
        <v>0</v>
      </c>
      <c r="N19" s="60"/>
      <c r="O19" s="145"/>
      <c r="P19" s="146"/>
      <c r="Q19" s="203"/>
      <c r="R19" s="144">
        <f t="shared" si="7"/>
        <v>0</v>
      </c>
    </row>
    <row r="20" spans="1:18" s="178" customFormat="1" ht="15.75">
      <c r="A20" s="179" t="s">
        <v>34</v>
      </c>
      <c r="B20" s="223" t="s">
        <v>11</v>
      </c>
      <c r="C20" s="224"/>
      <c r="D20" s="225"/>
      <c r="E20" s="153"/>
      <c r="F20" s="136"/>
      <c r="G20" s="156">
        <f t="shared" si="2"/>
        <v>0</v>
      </c>
      <c r="H20" s="139">
        <f t="shared" si="3"/>
        <v>1</v>
      </c>
      <c r="I20" s="158">
        <f t="shared" si="4"/>
        <v>0</v>
      </c>
      <c r="J20" s="145"/>
      <c r="K20" s="146"/>
      <c r="L20" s="201">
        <f t="shared" si="5"/>
        <v>0</v>
      </c>
      <c r="M20" s="144">
        <f t="shared" si="6"/>
        <v>0</v>
      </c>
      <c r="N20" s="60"/>
      <c r="O20" s="145"/>
      <c r="P20" s="146"/>
      <c r="Q20" s="203"/>
      <c r="R20" s="144">
        <f t="shared" si="7"/>
        <v>0</v>
      </c>
    </row>
    <row r="21" spans="1:18" s="178" customFormat="1" ht="15.75">
      <c r="A21" s="179" t="s">
        <v>35</v>
      </c>
      <c r="B21" s="223" t="s">
        <v>60</v>
      </c>
      <c r="C21" s="224"/>
      <c r="D21" s="225"/>
      <c r="E21" s="153"/>
      <c r="F21" s="136"/>
      <c r="G21" s="156">
        <f t="shared" si="2"/>
        <v>0</v>
      </c>
      <c r="H21" s="139">
        <f t="shared" si="3"/>
        <v>1</v>
      </c>
      <c r="I21" s="158">
        <f t="shared" si="4"/>
        <v>0</v>
      </c>
      <c r="J21" s="145"/>
      <c r="K21" s="146"/>
      <c r="L21" s="201">
        <f t="shared" si="5"/>
        <v>0</v>
      </c>
      <c r="M21" s="144">
        <f t="shared" si="6"/>
        <v>0</v>
      </c>
      <c r="N21" s="60"/>
      <c r="O21" s="145"/>
      <c r="P21" s="146"/>
      <c r="Q21" s="203"/>
      <c r="R21" s="144">
        <f t="shared" si="7"/>
        <v>0</v>
      </c>
    </row>
    <row r="22" spans="1:18" s="178" customFormat="1" ht="15.75">
      <c r="A22" s="177" t="s">
        <v>36</v>
      </c>
      <c r="B22" s="223" t="s">
        <v>67</v>
      </c>
      <c r="C22" s="224"/>
      <c r="D22" s="225"/>
      <c r="E22" s="153"/>
      <c r="F22" s="136"/>
      <c r="G22" s="156">
        <f t="shared" si="2"/>
        <v>0</v>
      </c>
      <c r="H22" s="139">
        <f t="shared" si="3"/>
        <v>1</v>
      </c>
      <c r="I22" s="158">
        <f t="shared" si="4"/>
        <v>0</v>
      </c>
      <c r="J22" s="145"/>
      <c r="K22" s="146"/>
      <c r="L22" s="201">
        <f t="shared" si="5"/>
        <v>0</v>
      </c>
      <c r="M22" s="144">
        <f t="shared" si="6"/>
        <v>0</v>
      </c>
      <c r="N22" s="60"/>
      <c r="O22" s="145"/>
      <c r="P22" s="146"/>
      <c r="Q22" s="203"/>
      <c r="R22" s="144">
        <f t="shared" si="7"/>
        <v>0</v>
      </c>
    </row>
    <row r="23" spans="1:18" s="178" customFormat="1" ht="15.75">
      <c r="A23" s="179" t="s">
        <v>37</v>
      </c>
      <c r="B23" s="223" t="s">
        <v>21</v>
      </c>
      <c r="C23" s="224"/>
      <c r="D23" s="225"/>
      <c r="E23" s="153"/>
      <c r="F23" s="136"/>
      <c r="G23" s="156">
        <f t="shared" si="2"/>
        <v>0</v>
      </c>
      <c r="H23" s="139">
        <f t="shared" si="3"/>
        <v>1</v>
      </c>
      <c r="I23" s="158">
        <f t="shared" si="4"/>
        <v>0</v>
      </c>
      <c r="J23" s="145"/>
      <c r="K23" s="146"/>
      <c r="L23" s="201">
        <f t="shared" si="5"/>
        <v>0</v>
      </c>
      <c r="M23" s="144">
        <f t="shared" si="0"/>
        <v>0</v>
      </c>
      <c r="N23" s="60"/>
      <c r="O23" s="145"/>
      <c r="P23" s="146"/>
      <c r="Q23" s="203"/>
      <c r="R23" s="144">
        <f t="shared" si="1"/>
        <v>0</v>
      </c>
    </row>
    <row r="24" spans="1:18" s="178" customFormat="1" ht="15.75">
      <c r="A24" s="179" t="s">
        <v>38</v>
      </c>
      <c r="B24" s="223" t="s">
        <v>12</v>
      </c>
      <c r="C24" s="224"/>
      <c r="D24" s="225"/>
      <c r="E24" s="153"/>
      <c r="F24" s="136"/>
      <c r="G24" s="156">
        <f t="shared" si="2"/>
        <v>0</v>
      </c>
      <c r="H24" s="139">
        <f t="shared" si="3"/>
        <v>1</v>
      </c>
      <c r="I24" s="158">
        <f t="shared" si="4"/>
        <v>0</v>
      </c>
      <c r="J24" s="145"/>
      <c r="K24" s="146"/>
      <c r="L24" s="201">
        <f t="shared" si="5"/>
        <v>0</v>
      </c>
      <c r="M24" s="144">
        <f t="shared" si="0"/>
        <v>0</v>
      </c>
      <c r="N24" s="60"/>
      <c r="O24" s="145"/>
      <c r="P24" s="146"/>
      <c r="Q24" s="203"/>
      <c r="R24" s="144">
        <f t="shared" si="1"/>
        <v>0</v>
      </c>
    </row>
    <row r="25" spans="1:18" s="178" customFormat="1" ht="15.75">
      <c r="A25" s="179" t="s">
        <v>39</v>
      </c>
      <c r="B25" s="223" t="s">
        <v>68</v>
      </c>
      <c r="C25" s="224"/>
      <c r="D25" s="225"/>
      <c r="E25" s="153"/>
      <c r="F25" s="136"/>
      <c r="G25" s="156">
        <f>E25*F25</f>
        <v>0</v>
      </c>
      <c r="H25" s="139">
        <f t="shared" si="3"/>
        <v>1</v>
      </c>
      <c r="I25" s="158">
        <f t="shared" si="4"/>
        <v>0</v>
      </c>
      <c r="J25" s="145"/>
      <c r="K25" s="146"/>
      <c r="L25" s="201">
        <f t="shared" si="5"/>
        <v>0</v>
      </c>
      <c r="M25" s="144">
        <f aca="true" t="shared" si="8" ref="M25:M30">SUM(J25:L25)</f>
        <v>0</v>
      </c>
      <c r="N25" s="60"/>
      <c r="O25" s="145"/>
      <c r="P25" s="146"/>
      <c r="Q25" s="203"/>
      <c r="R25" s="144">
        <f aca="true" t="shared" si="9" ref="R25:R30">SUM(O25:Q25)</f>
        <v>0</v>
      </c>
    </row>
    <row r="26" spans="1:18" s="178" customFormat="1" ht="15.75">
      <c r="A26" s="179" t="s">
        <v>40</v>
      </c>
      <c r="B26" s="223" t="s">
        <v>71</v>
      </c>
      <c r="C26" s="224"/>
      <c r="D26" s="225"/>
      <c r="E26" s="153"/>
      <c r="F26" s="136"/>
      <c r="G26" s="156">
        <f t="shared" si="2"/>
        <v>0</v>
      </c>
      <c r="H26" s="139">
        <f t="shared" si="3"/>
        <v>1</v>
      </c>
      <c r="I26" s="158">
        <f t="shared" si="4"/>
        <v>0</v>
      </c>
      <c r="J26" s="145"/>
      <c r="K26" s="146"/>
      <c r="L26" s="201">
        <f t="shared" si="5"/>
        <v>0</v>
      </c>
      <c r="M26" s="144">
        <f t="shared" si="8"/>
        <v>0</v>
      </c>
      <c r="N26" s="60"/>
      <c r="O26" s="145"/>
      <c r="P26" s="146"/>
      <c r="Q26" s="203"/>
      <c r="R26" s="144">
        <f t="shared" si="9"/>
        <v>0</v>
      </c>
    </row>
    <row r="27" spans="1:18" s="178" customFormat="1" ht="15.75">
      <c r="A27" s="179" t="s">
        <v>41</v>
      </c>
      <c r="B27" s="223" t="s">
        <v>82</v>
      </c>
      <c r="C27" s="224"/>
      <c r="D27" s="225"/>
      <c r="E27" s="153">
        <v>444</v>
      </c>
      <c r="F27" s="136">
        <v>0.5</v>
      </c>
      <c r="G27" s="156">
        <f t="shared" si="2"/>
        <v>222</v>
      </c>
      <c r="H27" s="139">
        <f t="shared" si="3"/>
        <v>0.5</v>
      </c>
      <c r="I27" s="158">
        <f t="shared" si="4"/>
        <v>222</v>
      </c>
      <c r="J27" s="145"/>
      <c r="K27" s="146"/>
      <c r="L27" s="201">
        <f t="shared" si="5"/>
        <v>222</v>
      </c>
      <c r="M27" s="144">
        <f t="shared" si="8"/>
        <v>222</v>
      </c>
      <c r="N27" s="60"/>
      <c r="O27" s="145"/>
      <c r="P27" s="146"/>
      <c r="Q27" s="203">
        <v>100</v>
      </c>
      <c r="R27" s="144">
        <f t="shared" si="9"/>
        <v>100</v>
      </c>
    </row>
    <row r="28" spans="1:18" s="178" customFormat="1" ht="15.75">
      <c r="A28" s="179" t="s">
        <v>42</v>
      </c>
      <c r="B28" s="223" t="s">
        <v>13</v>
      </c>
      <c r="C28" s="224"/>
      <c r="D28" s="225"/>
      <c r="E28" s="153"/>
      <c r="F28" s="136"/>
      <c r="G28" s="156">
        <f t="shared" si="2"/>
        <v>0</v>
      </c>
      <c r="H28" s="139">
        <f t="shared" si="3"/>
        <v>1</v>
      </c>
      <c r="I28" s="158">
        <f t="shared" si="4"/>
        <v>0</v>
      </c>
      <c r="J28" s="145"/>
      <c r="K28" s="146"/>
      <c r="L28" s="201">
        <f t="shared" si="5"/>
        <v>0</v>
      </c>
      <c r="M28" s="144">
        <f t="shared" si="8"/>
        <v>0</v>
      </c>
      <c r="N28" s="60"/>
      <c r="O28" s="145"/>
      <c r="P28" s="146"/>
      <c r="Q28" s="203"/>
      <c r="R28" s="144">
        <f t="shared" si="9"/>
        <v>0</v>
      </c>
    </row>
    <row r="29" spans="1:18" s="178" customFormat="1" ht="16.5" thickBot="1">
      <c r="A29" s="180" t="s">
        <v>45</v>
      </c>
      <c r="B29" s="253" t="s">
        <v>44</v>
      </c>
      <c r="C29" s="254"/>
      <c r="D29" s="255"/>
      <c r="E29" s="154"/>
      <c r="F29" s="137"/>
      <c r="G29" s="157">
        <f t="shared" si="2"/>
        <v>0</v>
      </c>
      <c r="H29" s="140">
        <f t="shared" si="3"/>
        <v>1</v>
      </c>
      <c r="I29" s="159">
        <f t="shared" si="4"/>
        <v>0</v>
      </c>
      <c r="J29" s="147"/>
      <c r="K29" s="148"/>
      <c r="L29" s="202">
        <f t="shared" si="5"/>
        <v>0</v>
      </c>
      <c r="M29" s="149">
        <f t="shared" si="8"/>
        <v>0</v>
      </c>
      <c r="N29" s="60"/>
      <c r="O29" s="147"/>
      <c r="P29" s="148"/>
      <c r="Q29" s="204"/>
      <c r="R29" s="149">
        <f t="shared" si="9"/>
        <v>0</v>
      </c>
    </row>
    <row r="30" spans="1:18" s="181" customFormat="1" ht="15.95" customHeight="1" thickBot="1">
      <c r="A30" s="26"/>
      <c r="B30" s="26"/>
      <c r="C30" s="27"/>
      <c r="D30" s="27"/>
      <c r="E30" s="27"/>
      <c r="F30" s="27"/>
      <c r="G30" s="27"/>
      <c r="H30" s="27"/>
      <c r="I30" s="98" t="s">
        <v>4</v>
      </c>
      <c r="J30" s="150">
        <f aca="true" t="shared" si="10" ref="J30:Q30">SUM(J9:J29)</f>
        <v>500</v>
      </c>
      <c r="K30" s="150">
        <f t="shared" si="10"/>
        <v>6500</v>
      </c>
      <c r="L30" s="150">
        <f>SUM(L9:L29)</f>
        <v>3722</v>
      </c>
      <c r="M30" s="28">
        <f t="shared" si="8"/>
        <v>10722</v>
      </c>
      <c r="N30" s="62"/>
      <c r="O30" s="152">
        <f t="shared" si="10"/>
        <v>0</v>
      </c>
      <c r="P30" s="151">
        <f t="shared" si="10"/>
        <v>0</v>
      </c>
      <c r="Q30" s="152">
        <f t="shared" si="10"/>
        <v>100</v>
      </c>
      <c r="R30" s="29">
        <f t="shared" si="9"/>
        <v>100</v>
      </c>
    </row>
    <row r="31" spans="1:19" s="181" customFormat="1" ht="15.95" customHeight="1" thickTop="1">
      <c r="A31" s="124" t="s">
        <v>86</v>
      </c>
      <c r="B31" s="109"/>
      <c r="C31" s="110"/>
      <c r="D31" s="110"/>
      <c r="E31" s="110"/>
      <c r="F31" s="110"/>
      <c r="G31" s="110"/>
      <c r="H31" s="27"/>
      <c r="I31" s="98"/>
      <c r="J31" s="128"/>
      <c r="K31" s="128"/>
      <c r="L31" s="128"/>
      <c r="M31" s="128"/>
      <c r="N31" s="128"/>
      <c r="O31" s="128"/>
      <c r="P31" s="128"/>
      <c r="Q31" s="128"/>
      <c r="R31" s="128"/>
      <c r="S31" s="182"/>
    </row>
    <row r="32" spans="1:18" s="183" customFormat="1" ht="15.95" customHeight="1" thickBot="1">
      <c r="A32" s="114" t="s">
        <v>87</v>
      </c>
      <c r="B32" s="115"/>
      <c r="C32" s="116"/>
      <c r="D32" s="116"/>
      <c r="E32" s="116"/>
      <c r="F32" s="116"/>
      <c r="G32" s="112"/>
      <c r="H32" s="30"/>
      <c r="I32" s="30"/>
      <c r="J32" s="30"/>
      <c r="K32" s="31"/>
      <c r="L32" s="31"/>
      <c r="M32" s="30"/>
      <c r="N32" s="63"/>
      <c r="O32" s="32"/>
      <c r="P32" s="32"/>
      <c r="Q32" s="32"/>
      <c r="R32" s="32"/>
    </row>
    <row r="33" spans="1:18" ht="15.95" customHeight="1">
      <c r="A33" s="117" t="s">
        <v>88</v>
      </c>
      <c r="B33" s="118"/>
      <c r="C33" s="117"/>
      <c r="D33" s="209"/>
      <c r="E33" s="209"/>
      <c r="F33" s="209"/>
      <c r="G33" s="119"/>
      <c r="H33" s="14"/>
      <c r="I33" s="63"/>
      <c r="J33" s="33" t="s">
        <v>43</v>
      </c>
      <c r="K33" s="34"/>
      <c r="L33" s="35">
        <f>J30</f>
        <v>500</v>
      </c>
      <c r="M33" s="132">
        <f>_xlfn.IFERROR(L33/L36,0)</f>
        <v>0.04663309084126096</v>
      </c>
      <c r="N33" s="64"/>
      <c r="O33" s="33" t="s">
        <v>43</v>
      </c>
      <c r="P33" s="34"/>
      <c r="Q33" s="35">
        <f>O30</f>
        <v>0</v>
      </c>
      <c r="R33" s="132">
        <f>_xlfn.IFERROR(Q33/Q36,0)</f>
        <v>0</v>
      </c>
    </row>
    <row r="34" spans="1:18" ht="15.95" customHeight="1">
      <c r="A34" s="117"/>
      <c r="B34" s="117" t="s">
        <v>46</v>
      </c>
      <c r="C34" s="117"/>
      <c r="D34" s="117"/>
      <c r="E34" s="117"/>
      <c r="F34" s="210"/>
      <c r="G34" s="210"/>
      <c r="H34" s="210"/>
      <c r="I34" s="211"/>
      <c r="J34" s="37" t="s">
        <v>94</v>
      </c>
      <c r="K34" s="38"/>
      <c r="L34" s="39">
        <f>K30</f>
        <v>6500</v>
      </c>
      <c r="M34" s="133">
        <f>_xlfn.IFERROR(L34/L36,0)</f>
        <v>0.6062301809363925</v>
      </c>
      <c r="N34" s="64"/>
      <c r="O34" s="37" t="s">
        <v>94</v>
      </c>
      <c r="P34" s="38"/>
      <c r="Q34" s="39">
        <f>P30</f>
        <v>0</v>
      </c>
      <c r="R34" s="133">
        <f>_xlfn.IFERROR(Q34/Q36,0)</f>
        <v>0</v>
      </c>
    </row>
    <row r="35" spans="1:18" ht="15.95" customHeight="1">
      <c r="A35" s="117" t="s">
        <v>89</v>
      </c>
      <c r="B35" s="119"/>
      <c r="C35" s="120"/>
      <c r="D35" s="121"/>
      <c r="E35" s="121"/>
      <c r="F35" s="121"/>
      <c r="G35" s="121"/>
      <c r="H35" s="14"/>
      <c r="I35" s="69"/>
      <c r="J35" s="37" t="s">
        <v>3</v>
      </c>
      <c r="K35" s="38"/>
      <c r="L35" s="39">
        <f>L30</f>
        <v>3722</v>
      </c>
      <c r="M35" s="133">
        <f>_xlfn.IFERROR(L35/L36,0)</f>
        <v>0.3471367282223466</v>
      </c>
      <c r="N35" s="64"/>
      <c r="O35" s="37" t="s">
        <v>3</v>
      </c>
      <c r="P35" s="38"/>
      <c r="Q35" s="39">
        <f>Q30</f>
        <v>100</v>
      </c>
      <c r="R35" s="133">
        <f>_xlfn.IFERROR(Q35/Q36,0)</f>
        <v>1</v>
      </c>
    </row>
    <row r="36" spans="1:18" ht="15.95" customHeight="1" thickBot="1">
      <c r="A36" s="122" t="s">
        <v>90</v>
      </c>
      <c r="B36" s="123"/>
      <c r="C36" s="123"/>
      <c r="D36" s="123"/>
      <c r="E36" s="123"/>
      <c r="F36" s="112"/>
      <c r="G36" s="112"/>
      <c r="H36" s="14"/>
      <c r="I36" s="69"/>
      <c r="J36" s="42" t="s">
        <v>4</v>
      </c>
      <c r="K36" s="43"/>
      <c r="L36" s="44">
        <f>SUM(M9:M29)</f>
        <v>10722</v>
      </c>
      <c r="M36" s="134">
        <f>SUM(M33:M35)</f>
        <v>1</v>
      </c>
      <c r="N36" s="64"/>
      <c r="O36" s="42" t="s">
        <v>4</v>
      </c>
      <c r="P36" s="43"/>
      <c r="Q36" s="44">
        <f>SUM(R9:R29)</f>
        <v>100</v>
      </c>
      <c r="R36" s="134">
        <f>SUM(R33:R35)</f>
        <v>1</v>
      </c>
    </row>
    <row r="37" spans="1:18" ht="15.95" customHeight="1" thickBot="1">
      <c r="A37" s="14"/>
      <c r="B37" s="111" t="s">
        <v>74</v>
      </c>
      <c r="C37" s="14"/>
      <c r="D37" s="14"/>
      <c r="E37" s="14"/>
      <c r="F37" s="14"/>
      <c r="G37" s="14"/>
      <c r="H37" s="14"/>
      <c r="I37" s="41"/>
      <c r="J37" s="106" t="s">
        <v>84</v>
      </c>
      <c r="K37" s="107"/>
      <c r="L37" s="108">
        <f>+J30+M27</f>
        <v>722</v>
      </c>
      <c r="M37" s="134">
        <f>_xlfn.IFERROR(L37/M30,0)</f>
        <v>0.06733818317478082</v>
      </c>
      <c r="N37" s="14"/>
      <c r="O37" s="106" t="s">
        <v>84</v>
      </c>
      <c r="P37" s="107"/>
      <c r="Q37" s="108">
        <f>+O30+R27</f>
        <v>100</v>
      </c>
      <c r="R37" s="127">
        <f>_xlfn.IFERROR(Q37/R30,0)</f>
        <v>1</v>
      </c>
    </row>
    <row r="38" spans="1:18" ht="15.95" customHeight="1">
      <c r="A38" s="14"/>
      <c r="B38" s="113" t="s">
        <v>73</v>
      </c>
      <c r="C38" s="14"/>
      <c r="D38" s="14"/>
      <c r="E38" s="14"/>
      <c r="F38" s="14"/>
      <c r="G38" s="14"/>
      <c r="H38" s="14"/>
      <c r="I38" s="70"/>
      <c r="J38" s="46"/>
      <c r="K38" s="46"/>
      <c r="L38" s="46"/>
      <c r="M38" s="46"/>
      <c r="N38" s="46"/>
      <c r="O38" s="47"/>
      <c r="P38" s="47"/>
      <c r="Q38" s="36"/>
      <c r="R38" s="47"/>
    </row>
    <row r="39" spans="1:18" ht="15.95" customHeight="1">
      <c r="A39" s="40"/>
      <c r="B39" s="45"/>
      <c r="C39" s="45"/>
      <c r="D39" s="45"/>
      <c r="E39" s="45"/>
      <c r="F39" s="45"/>
      <c r="G39" s="45"/>
      <c r="H39" s="45"/>
      <c r="I39" s="45"/>
      <c r="J39" s="46"/>
      <c r="K39" s="46"/>
      <c r="L39" s="46"/>
      <c r="M39" s="46"/>
      <c r="N39" s="46"/>
      <c r="O39" s="47"/>
      <c r="P39" s="47"/>
      <c r="Q39" s="36"/>
      <c r="R39" s="47"/>
    </row>
    <row r="40" spans="1:18" s="184" customFormat="1" ht="18" customHeight="1" thickBot="1">
      <c r="A40" s="242" t="s">
        <v>100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48"/>
      <c r="O40" s="48"/>
      <c r="P40" s="48"/>
      <c r="Q40" s="131"/>
      <c r="R40" s="48"/>
    </row>
    <row r="41" spans="1:18" s="185" customFormat="1" ht="15.75">
      <c r="A41" s="239" t="s">
        <v>98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1"/>
      <c r="P41" s="186"/>
      <c r="Q41" s="186"/>
      <c r="R41" s="186"/>
    </row>
    <row r="42" spans="1:18" s="187" customFormat="1" ht="43.15" customHeight="1">
      <c r="A42" s="243" t="s">
        <v>101</v>
      </c>
      <c r="B42" s="244"/>
      <c r="C42" s="244"/>
      <c r="D42" s="245"/>
      <c r="E42" s="246" t="s">
        <v>91</v>
      </c>
      <c r="F42" s="244"/>
      <c r="G42" s="244"/>
      <c r="H42" s="244"/>
      <c r="I42" s="244"/>
      <c r="J42" s="244"/>
      <c r="K42" s="244"/>
      <c r="L42" s="245"/>
      <c r="M42" s="49" t="s">
        <v>75</v>
      </c>
      <c r="P42" s="188"/>
      <c r="Q42" s="189"/>
      <c r="R42" s="190"/>
    </row>
    <row r="43" spans="1:18" ht="17.25" customHeight="1">
      <c r="A43" s="212"/>
      <c r="B43" s="213"/>
      <c r="C43" s="213"/>
      <c r="D43" s="214"/>
      <c r="E43" s="218"/>
      <c r="F43" s="213"/>
      <c r="G43" s="213"/>
      <c r="H43" s="213"/>
      <c r="I43" s="213"/>
      <c r="J43" s="213"/>
      <c r="K43" s="213"/>
      <c r="L43" s="214"/>
      <c r="M43" s="207"/>
      <c r="P43" s="191"/>
      <c r="Q43" s="192"/>
      <c r="R43" s="193"/>
    </row>
    <row r="44" spans="1:18" ht="17.25" customHeight="1">
      <c r="A44" s="212"/>
      <c r="B44" s="213"/>
      <c r="C44" s="213"/>
      <c r="D44" s="214"/>
      <c r="E44" s="218"/>
      <c r="F44" s="213"/>
      <c r="G44" s="213"/>
      <c r="H44" s="213"/>
      <c r="I44" s="213"/>
      <c r="J44" s="213"/>
      <c r="K44" s="213"/>
      <c r="L44" s="214"/>
      <c r="M44" s="207"/>
      <c r="P44" s="191"/>
      <c r="Q44" s="192"/>
      <c r="R44" s="193"/>
    </row>
    <row r="45" spans="1:18" ht="17.25" customHeight="1">
      <c r="A45" s="212"/>
      <c r="B45" s="213"/>
      <c r="C45" s="213"/>
      <c r="D45" s="214"/>
      <c r="E45" s="218"/>
      <c r="F45" s="213"/>
      <c r="G45" s="213"/>
      <c r="H45" s="213"/>
      <c r="I45" s="213"/>
      <c r="J45" s="213"/>
      <c r="K45" s="213"/>
      <c r="L45" s="214"/>
      <c r="M45" s="207"/>
      <c r="P45" s="191"/>
      <c r="Q45" s="192"/>
      <c r="R45" s="193"/>
    </row>
    <row r="46" spans="1:18" ht="17.25" customHeight="1" thickBot="1">
      <c r="A46" s="215"/>
      <c r="B46" s="216"/>
      <c r="C46" s="216"/>
      <c r="D46" s="217"/>
      <c r="E46" s="219"/>
      <c r="F46" s="216"/>
      <c r="G46" s="216"/>
      <c r="H46" s="216"/>
      <c r="I46" s="216"/>
      <c r="J46" s="216"/>
      <c r="K46" s="216"/>
      <c r="L46" s="217"/>
      <c r="M46" s="208"/>
      <c r="P46" s="191"/>
      <c r="Q46" s="192"/>
      <c r="R46" s="193"/>
    </row>
    <row r="47" spans="7:18" ht="15.75" thickBot="1">
      <c r="G47" s="194"/>
      <c r="H47" s="194"/>
      <c r="I47" s="194"/>
      <c r="L47" s="125" t="s">
        <v>4</v>
      </c>
      <c r="M47" s="126">
        <f>_xlfn.IFERROR(M43:M46,0)</f>
        <v>0</v>
      </c>
      <c r="P47" s="195"/>
      <c r="Q47" s="192"/>
      <c r="R47" s="192"/>
    </row>
    <row r="48" spans="1:18" s="196" customFormat="1" ht="12.75">
      <c r="A48" s="1"/>
      <c r="B48" s="1"/>
      <c r="C48" s="1"/>
      <c r="D48" s="1"/>
      <c r="E48" s="1"/>
      <c r="F48" s="1"/>
      <c r="G48" s="1"/>
      <c r="H48" s="1"/>
      <c r="I48" s="75"/>
      <c r="J48" s="75"/>
      <c r="K48" s="75"/>
      <c r="L48" s="75"/>
      <c r="O48" s="75"/>
      <c r="P48" s="75"/>
      <c r="Q48" s="75"/>
      <c r="R48" s="75"/>
    </row>
    <row r="49" spans="1:18" ht="15">
      <c r="A49" s="51" t="s">
        <v>14</v>
      </c>
      <c r="B49" s="50"/>
      <c r="C49" s="50"/>
      <c r="D49" s="50"/>
      <c r="E49" s="50"/>
      <c r="F49" s="50"/>
      <c r="G49" s="52" t="s">
        <v>15</v>
      </c>
      <c r="H49" s="50"/>
      <c r="I49" s="197"/>
      <c r="J49" s="197"/>
      <c r="K49" s="198"/>
      <c r="L49" s="198"/>
      <c r="O49" s="192"/>
      <c r="P49" s="192"/>
      <c r="Q49" s="192"/>
      <c r="R49" s="192"/>
    </row>
    <row r="50" spans="1:18" ht="15" thickBot="1">
      <c r="A50" s="53"/>
      <c r="B50" s="53"/>
      <c r="C50" s="53"/>
      <c r="D50" s="53"/>
      <c r="E50" s="53"/>
      <c r="F50" s="53"/>
      <c r="G50" s="53"/>
      <c r="H50" s="53"/>
      <c r="I50" s="198"/>
      <c r="J50" s="198"/>
      <c r="K50" s="198"/>
      <c r="L50" s="198"/>
      <c r="M50" s="198"/>
      <c r="N50" s="198"/>
      <c r="O50" s="198"/>
      <c r="P50" s="198"/>
      <c r="Q50" s="198"/>
      <c r="R50" s="198"/>
    </row>
    <row r="51" spans="1:18" ht="15" customHeight="1">
      <c r="A51" s="76" t="s">
        <v>16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99"/>
      <c r="M51" s="77"/>
      <c r="N51" s="77"/>
      <c r="O51" s="77"/>
      <c r="P51" s="77"/>
      <c r="Q51" s="77"/>
      <c r="R51" s="78"/>
    </row>
    <row r="52" spans="1:18" ht="9" customHeight="1">
      <c r="A52" s="79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4"/>
      <c r="M52" s="54"/>
      <c r="N52" s="54"/>
      <c r="O52" s="54"/>
      <c r="P52" s="54"/>
      <c r="Q52" s="55"/>
      <c r="R52" s="80"/>
    </row>
    <row r="53" spans="1:18" s="164" customFormat="1" ht="15">
      <c r="A53" s="81"/>
      <c r="B53" s="56"/>
      <c r="C53" s="56"/>
      <c r="D53" s="55"/>
      <c r="E53" s="56"/>
      <c r="F53" s="55"/>
      <c r="G53" s="56"/>
      <c r="H53" s="56"/>
      <c r="I53" s="56"/>
      <c r="J53" s="55"/>
      <c r="K53" s="56"/>
      <c r="L53" s="55"/>
      <c r="M53" s="56"/>
      <c r="N53" s="56"/>
      <c r="O53" s="56"/>
      <c r="P53" s="55"/>
      <c r="Q53" s="56"/>
      <c r="R53" s="80"/>
    </row>
    <row r="54" spans="1:18" s="199" customFormat="1" ht="13.5" thickBot="1">
      <c r="A54" s="100" t="s">
        <v>17</v>
      </c>
      <c r="B54" s="101"/>
      <c r="C54" s="101"/>
      <c r="D54" s="101"/>
      <c r="E54" s="101" t="s">
        <v>15</v>
      </c>
      <c r="F54" s="101"/>
      <c r="G54" s="101" t="s">
        <v>18</v>
      </c>
      <c r="H54" s="101"/>
      <c r="I54" s="101"/>
      <c r="J54" s="101"/>
      <c r="K54" s="101" t="s">
        <v>15</v>
      </c>
      <c r="L54" s="101"/>
      <c r="M54" s="102" t="s">
        <v>19</v>
      </c>
      <c r="N54" s="102"/>
      <c r="O54" s="102"/>
      <c r="P54" s="102"/>
      <c r="Q54" s="101" t="s">
        <v>15</v>
      </c>
      <c r="R54" s="103"/>
    </row>
    <row r="55" spans="1:18" ht="15">
      <c r="A55" s="200"/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Q55" s="200"/>
      <c r="R55" s="200"/>
    </row>
    <row r="56" spans="1:12" ht="15">
      <c r="A56" s="198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</row>
    <row r="57" spans="1:12" ht="15">
      <c r="A57" s="198"/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</row>
  </sheetData>
  <sheetProtection algorithmName="SHA-512" hashValue="rgvcWO92QSTjvOMLy6FVfDbAwB3btq1iIODSkWeJIqErf1GlW21OYmaG5me7XNUAAK5ZYRo8CIyson8GhrEJbA==" saltValue="8SfPbbwQUmgPwvNY/5rDUA==" spinCount="100000" sheet="1" selectLockedCells="1"/>
  <protectedRanges>
    <protectedRange sqref="A48:K48" name="Range5"/>
    <protectedRange sqref="L46 H46:J46 P43:P45 H43:J44 M43:M45 L43:L44" name="Range4"/>
    <protectedRange sqref="J9:L29 O9:Q29" name="Range3"/>
    <protectedRange sqref="R3 C3:K4 O4:P4 O3" name="Range1"/>
    <protectedRange password="BE4C" sqref="G9:G29" name="Range1_1" securityDescriptor="O:WDG:WDD:(A;;CC;;;S-1-5-21-49233884-4160189278-1366953737-293569)"/>
  </protectedRanges>
  <mergeCells count="51">
    <mergeCell ref="B11:D11"/>
    <mergeCell ref="B27:D27"/>
    <mergeCell ref="B26:D26"/>
    <mergeCell ref="B29:D29"/>
    <mergeCell ref="A1:R1"/>
    <mergeCell ref="O4:P4"/>
    <mergeCell ref="M4:N4"/>
    <mergeCell ref="M5:N5"/>
    <mergeCell ref="C3:J3"/>
    <mergeCell ref="D5:J5"/>
    <mergeCell ref="M3:N3"/>
    <mergeCell ref="P3:Q3"/>
    <mergeCell ref="B28:D28"/>
    <mergeCell ref="B12:D12"/>
    <mergeCell ref="B13:D13"/>
    <mergeCell ref="B14:D14"/>
    <mergeCell ref="B25:D25"/>
    <mergeCell ref="B21:D21"/>
    <mergeCell ref="B23:D23"/>
    <mergeCell ref="B24:D24"/>
    <mergeCell ref="B20:D20"/>
    <mergeCell ref="O7:R7"/>
    <mergeCell ref="B9:D9"/>
    <mergeCell ref="B10:D10"/>
    <mergeCell ref="B22:D22"/>
    <mergeCell ref="J7:M7"/>
    <mergeCell ref="B15:D15"/>
    <mergeCell ref="B17:D17"/>
    <mergeCell ref="B18:D18"/>
    <mergeCell ref="B19:D19"/>
    <mergeCell ref="B16:D16"/>
    <mergeCell ref="A7:D8"/>
    <mergeCell ref="E7:E8"/>
    <mergeCell ref="F7:F8"/>
    <mergeCell ref="G7:G8"/>
    <mergeCell ref="H7:H8"/>
    <mergeCell ref="I7:I8"/>
    <mergeCell ref="A46:D46"/>
    <mergeCell ref="E43:L43"/>
    <mergeCell ref="E44:L44"/>
    <mergeCell ref="E46:L46"/>
    <mergeCell ref="E45:L45"/>
    <mergeCell ref="D33:F33"/>
    <mergeCell ref="F34:I34"/>
    <mergeCell ref="A43:D43"/>
    <mergeCell ref="A44:D44"/>
    <mergeCell ref="A45:D45"/>
    <mergeCell ref="A41:M41"/>
    <mergeCell ref="A40:M40"/>
    <mergeCell ref="A42:D42"/>
    <mergeCell ref="E42:L42"/>
  </mergeCells>
  <printOptions horizontalCentered="1" verticalCentered="1"/>
  <pageMargins left="0.5" right="0" top="0" bottom="0.25" header="0.3" footer="0"/>
  <pageSetup horizontalDpi="600" verticalDpi="600" orientation="landscape" scale="51" r:id="rId3"/>
  <headerFooter>
    <oddFooter>&amp;R&amp;Z&amp;F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zoomScale="80" zoomScaleNormal="80" workbookViewId="0" topLeftCell="A1">
      <selection activeCell="K24" sqref="K24"/>
    </sheetView>
  </sheetViews>
  <sheetFormatPr defaultColWidth="9.140625" defaultRowHeight="15"/>
  <cols>
    <col min="1" max="7" width="16.7109375" style="276" customWidth="1"/>
    <col min="8" max="8" width="16.7109375" style="277" customWidth="1"/>
    <col min="9" max="9" width="16.7109375" style="276" customWidth="1"/>
    <col min="10" max="233" width="9.140625" style="276" customWidth="1"/>
    <col min="234" max="235" width="30.7109375" style="276" customWidth="1"/>
    <col min="236" max="242" width="15.7109375" style="276" customWidth="1"/>
    <col min="243" max="489" width="9.140625" style="276" customWidth="1"/>
    <col min="490" max="491" width="30.7109375" style="276" customWidth="1"/>
    <col min="492" max="498" width="15.7109375" style="276" customWidth="1"/>
    <col min="499" max="745" width="9.140625" style="276" customWidth="1"/>
    <col min="746" max="747" width="30.7109375" style="276" customWidth="1"/>
    <col min="748" max="754" width="15.7109375" style="276" customWidth="1"/>
    <col min="755" max="1001" width="9.140625" style="276" customWidth="1"/>
    <col min="1002" max="1003" width="30.7109375" style="276" customWidth="1"/>
    <col min="1004" max="1010" width="15.7109375" style="276" customWidth="1"/>
    <col min="1011" max="1257" width="9.140625" style="276" customWidth="1"/>
    <col min="1258" max="1259" width="30.7109375" style="276" customWidth="1"/>
    <col min="1260" max="1266" width="15.7109375" style="276" customWidth="1"/>
    <col min="1267" max="1513" width="9.140625" style="276" customWidth="1"/>
    <col min="1514" max="1515" width="30.7109375" style="276" customWidth="1"/>
    <col min="1516" max="1522" width="15.7109375" style="276" customWidth="1"/>
    <col min="1523" max="1769" width="9.140625" style="276" customWidth="1"/>
    <col min="1770" max="1771" width="30.7109375" style="276" customWidth="1"/>
    <col min="1772" max="1778" width="15.7109375" style="276" customWidth="1"/>
    <col min="1779" max="2025" width="9.140625" style="276" customWidth="1"/>
    <col min="2026" max="2027" width="30.7109375" style="276" customWidth="1"/>
    <col min="2028" max="2034" width="15.7109375" style="276" customWidth="1"/>
    <col min="2035" max="2281" width="9.140625" style="276" customWidth="1"/>
    <col min="2282" max="2283" width="30.7109375" style="276" customWidth="1"/>
    <col min="2284" max="2290" width="15.7109375" style="276" customWidth="1"/>
    <col min="2291" max="2537" width="9.140625" style="276" customWidth="1"/>
    <col min="2538" max="2539" width="30.7109375" style="276" customWidth="1"/>
    <col min="2540" max="2546" width="15.7109375" style="276" customWidth="1"/>
    <col min="2547" max="2793" width="9.140625" style="276" customWidth="1"/>
    <col min="2794" max="2795" width="30.7109375" style="276" customWidth="1"/>
    <col min="2796" max="2802" width="15.7109375" style="276" customWidth="1"/>
    <col min="2803" max="3049" width="9.140625" style="276" customWidth="1"/>
    <col min="3050" max="3051" width="30.7109375" style="276" customWidth="1"/>
    <col min="3052" max="3058" width="15.7109375" style="276" customWidth="1"/>
    <col min="3059" max="3305" width="9.140625" style="276" customWidth="1"/>
    <col min="3306" max="3307" width="30.7109375" style="276" customWidth="1"/>
    <col min="3308" max="3314" width="15.7109375" style="276" customWidth="1"/>
    <col min="3315" max="3561" width="9.140625" style="276" customWidth="1"/>
    <col min="3562" max="3563" width="30.7109375" style="276" customWidth="1"/>
    <col min="3564" max="3570" width="15.7109375" style="276" customWidth="1"/>
    <col min="3571" max="3817" width="9.140625" style="276" customWidth="1"/>
    <col min="3818" max="3819" width="30.7109375" style="276" customWidth="1"/>
    <col min="3820" max="3826" width="15.7109375" style="276" customWidth="1"/>
    <col min="3827" max="4073" width="9.140625" style="276" customWidth="1"/>
    <col min="4074" max="4075" width="30.7109375" style="276" customWidth="1"/>
    <col min="4076" max="4082" width="15.7109375" style="276" customWidth="1"/>
    <col min="4083" max="4329" width="9.140625" style="276" customWidth="1"/>
    <col min="4330" max="4331" width="30.7109375" style="276" customWidth="1"/>
    <col min="4332" max="4338" width="15.7109375" style="276" customWidth="1"/>
    <col min="4339" max="4585" width="9.140625" style="276" customWidth="1"/>
    <col min="4586" max="4587" width="30.7109375" style="276" customWidth="1"/>
    <col min="4588" max="4594" width="15.7109375" style="276" customWidth="1"/>
    <col min="4595" max="4841" width="9.140625" style="276" customWidth="1"/>
    <col min="4842" max="4843" width="30.7109375" style="276" customWidth="1"/>
    <col min="4844" max="4850" width="15.7109375" style="276" customWidth="1"/>
    <col min="4851" max="5097" width="9.140625" style="276" customWidth="1"/>
    <col min="5098" max="5099" width="30.7109375" style="276" customWidth="1"/>
    <col min="5100" max="5106" width="15.7109375" style="276" customWidth="1"/>
    <col min="5107" max="5353" width="9.140625" style="276" customWidth="1"/>
    <col min="5354" max="5355" width="30.7109375" style="276" customWidth="1"/>
    <col min="5356" max="5362" width="15.7109375" style="276" customWidth="1"/>
    <col min="5363" max="5609" width="9.140625" style="276" customWidth="1"/>
    <col min="5610" max="5611" width="30.7109375" style="276" customWidth="1"/>
    <col min="5612" max="5618" width="15.7109375" style="276" customWidth="1"/>
    <col min="5619" max="5865" width="9.140625" style="276" customWidth="1"/>
    <col min="5866" max="5867" width="30.7109375" style="276" customWidth="1"/>
    <col min="5868" max="5874" width="15.7109375" style="276" customWidth="1"/>
    <col min="5875" max="6121" width="9.140625" style="276" customWidth="1"/>
    <col min="6122" max="6123" width="30.7109375" style="276" customWidth="1"/>
    <col min="6124" max="6130" width="15.7109375" style="276" customWidth="1"/>
    <col min="6131" max="6377" width="9.140625" style="276" customWidth="1"/>
    <col min="6378" max="6379" width="30.7109375" style="276" customWidth="1"/>
    <col min="6380" max="6386" width="15.7109375" style="276" customWidth="1"/>
    <col min="6387" max="6633" width="9.140625" style="276" customWidth="1"/>
    <col min="6634" max="6635" width="30.7109375" style="276" customWidth="1"/>
    <col min="6636" max="6642" width="15.7109375" style="276" customWidth="1"/>
    <col min="6643" max="6889" width="9.140625" style="276" customWidth="1"/>
    <col min="6890" max="6891" width="30.7109375" style="276" customWidth="1"/>
    <col min="6892" max="6898" width="15.7109375" style="276" customWidth="1"/>
    <col min="6899" max="7145" width="9.140625" style="276" customWidth="1"/>
    <col min="7146" max="7147" width="30.7109375" style="276" customWidth="1"/>
    <col min="7148" max="7154" width="15.7109375" style="276" customWidth="1"/>
    <col min="7155" max="7401" width="9.140625" style="276" customWidth="1"/>
    <col min="7402" max="7403" width="30.7109375" style="276" customWidth="1"/>
    <col min="7404" max="7410" width="15.7109375" style="276" customWidth="1"/>
    <col min="7411" max="7657" width="9.140625" style="276" customWidth="1"/>
    <col min="7658" max="7659" width="30.7109375" style="276" customWidth="1"/>
    <col min="7660" max="7666" width="15.7109375" style="276" customWidth="1"/>
    <col min="7667" max="7913" width="9.140625" style="276" customWidth="1"/>
    <col min="7914" max="7915" width="30.7109375" style="276" customWidth="1"/>
    <col min="7916" max="7922" width="15.7109375" style="276" customWidth="1"/>
    <col min="7923" max="8169" width="9.140625" style="276" customWidth="1"/>
    <col min="8170" max="8171" width="30.7109375" style="276" customWidth="1"/>
    <col min="8172" max="8178" width="15.7109375" style="276" customWidth="1"/>
    <col min="8179" max="8425" width="9.140625" style="276" customWidth="1"/>
    <col min="8426" max="8427" width="30.7109375" style="276" customWidth="1"/>
    <col min="8428" max="8434" width="15.7109375" style="276" customWidth="1"/>
    <col min="8435" max="8681" width="9.140625" style="276" customWidth="1"/>
    <col min="8682" max="8683" width="30.7109375" style="276" customWidth="1"/>
    <col min="8684" max="8690" width="15.7109375" style="276" customWidth="1"/>
    <col min="8691" max="8937" width="9.140625" style="276" customWidth="1"/>
    <col min="8938" max="8939" width="30.7109375" style="276" customWidth="1"/>
    <col min="8940" max="8946" width="15.7109375" style="276" customWidth="1"/>
    <col min="8947" max="9193" width="9.140625" style="276" customWidth="1"/>
    <col min="9194" max="9195" width="30.7109375" style="276" customWidth="1"/>
    <col min="9196" max="9202" width="15.7109375" style="276" customWidth="1"/>
    <col min="9203" max="9449" width="9.140625" style="276" customWidth="1"/>
    <col min="9450" max="9451" width="30.7109375" style="276" customWidth="1"/>
    <col min="9452" max="9458" width="15.7109375" style="276" customWidth="1"/>
    <col min="9459" max="9705" width="9.140625" style="276" customWidth="1"/>
    <col min="9706" max="9707" width="30.7109375" style="276" customWidth="1"/>
    <col min="9708" max="9714" width="15.7109375" style="276" customWidth="1"/>
    <col min="9715" max="9961" width="9.140625" style="276" customWidth="1"/>
    <col min="9962" max="9963" width="30.7109375" style="276" customWidth="1"/>
    <col min="9964" max="9970" width="15.7109375" style="276" customWidth="1"/>
    <col min="9971" max="10217" width="9.140625" style="276" customWidth="1"/>
    <col min="10218" max="10219" width="30.7109375" style="276" customWidth="1"/>
    <col min="10220" max="10226" width="15.7109375" style="276" customWidth="1"/>
    <col min="10227" max="10473" width="9.140625" style="276" customWidth="1"/>
    <col min="10474" max="10475" width="30.7109375" style="276" customWidth="1"/>
    <col min="10476" max="10482" width="15.7109375" style="276" customWidth="1"/>
    <col min="10483" max="10729" width="9.140625" style="276" customWidth="1"/>
    <col min="10730" max="10731" width="30.7109375" style="276" customWidth="1"/>
    <col min="10732" max="10738" width="15.7109375" style="276" customWidth="1"/>
    <col min="10739" max="10985" width="9.140625" style="276" customWidth="1"/>
    <col min="10986" max="10987" width="30.7109375" style="276" customWidth="1"/>
    <col min="10988" max="10994" width="15.7109375" style="276" customWidth="1"/>
    <col min="10995" max="11241" width="9.140625" style="276" customWidth="1"/>
    <col min="11242" max="11243" width="30.7109375" style="276" customWidth="1"/>
    <col min="11244" max="11250" width="15.7109375" style="276" customWidth="1"/>
    <col min="11251" max="11497" width="9.140625" style="276" customWidth="1"/>
    <col min="11498" max="11499" width="30.7109375" style="276" customWidth="1"/>
    <col min="11500" max="11506" width="15.7109375" style="276" customWidth="1"/>
    <col min="11507" max="11753" width="9.140625" style="276" customWidth="1"/>
    <col min="11754" max="11755" width="30.7109375" style="276" customWidth="1"/>
    <col min="11756" max="11762" width="15.7109375" style="276" customWidth="1"/>
    <col min="11763" max="12009" width="9.140625" style="276" customWidth="1"/>
    <col min="12010" max="12011" width="30.7109375" style="276" customWidth="1"/>
    <col min="12012" max="12018" width="15.7109375" style="276" customWidth="1"/>
    <col min="12019" max="12265" width="9.140625" style="276" customWidth="1"/>
    <col min="12266" max="12267" width="30.7109375" style="276" customWidth="1"/>
    <col min="12268" max="12274" width="15.7109375" style="276" customWidth="1"/>
    <col min="12275" max="12521" width="9.140625" style="276" customWidth="1"/>
    <col min="12522" max="12523" width="30.7109375" style="276" customWidth="1"/>
    <col min="12524" max="12530" width="15.7109375" style="276" customWidth="1"/>
    <col min="12531" max="12777" width="9.140625" style="276" customWidth="1"/>
    <col min="12778" max="12779" width="30.7109375" style="276" customWidth="1"/>
    <col min="12780" max="12786" width="15.7109375" style="276" customWidth="1"/>
    <col min="12787" max="13033" width="9.140625" style="276" customWidth="1"/>
    <col min="13034" max="13035" width="30.7109375" style="276" customWidth="1"/>
    <col min="13036" max="13042" width="15.7109375" style="276" customWidth="1"/>
    <col min="13043" max="13289" width="9.140625" style="276" customWidth="1"/>
    <col min="13290" max="13291" width="30.7109375" style="276" customWidth="1"/>
    <col min="13292" max="13298" width="15.7109375" style="276" customWidth="1"/>
    <col min="13299" max="13545" width="9.140625" style="276" customWidth="1"/>
    <col min="13546" max="13547" width="30.7109375" style="276" customWidth="1"/>
    <col min="13548" max="13554" width="15.7109375" style="276" customWidth="1"/>
    <col min="13555" max="13801" width="9.140625" style="276" customWidth="1"/>
    <col min="13802" max="13803" width="30.7109375" style="276" customWidth="1"/>
    <col min="13804" max="13810" width="15.7109375" style="276" customWidth="1"/>
    <col min="13811" max="14057" width="9.140625" style="276" customWidth="1"/>
    <col min="14058" max="14059" width="30.7109375" style="276" customWidth="1"/>
    <col min="14060" max="14066" width="15.7109375" style="276" customWidth="1"/>
    <col min="14067" max="14313" width="9.140625" style="276" customWidth="1"/>
    <col min="14314" max="14315" width="30.7109375" style="276" customWidth="1"/>
    <col min="14316" max="14322" width="15.7109375" style="276" customWidth="1"/>
    <col min="14323" max="14569" width="9.140625" style="276" customWidth="1"/>
    <col min="14570" max="14571" width="30.7109375" style="276" customWidth="1"/>
    <col min="14572" max="14578" width="15.7109375" style="276" customWidth="1"/>
    <col min="14579" max="14825" width="9.140625" style="276" customWidth="1"/>
    <col min="14826" max="14827" width="30.7109375" style="276" customWidth="1"/>
    <col min="14828" max="14834" width="15.7109375" style="276" customWidth="1"/>
    <col min="14835" max="15081" width="9.140625" style="276" customWidth="1"/>
    <col min="15082" max="15083" width="30.7109375" style="276" customWidth="1"/>
    <col min="15084" max="15090" width="15.7109375" style="276" customWidth="1"/>
    <col min="15091" max="15337" width="9.140625" style="276" customWidth="1"/>
    <col min="15338" max="15339" width="30.7109375" style="276" customWidth="1"/>
    <col min="15340" max="15346" width="15.7109375" style="276" customWidth="1"/>
    <col min="15347" max="15593" width="9.140625" style="276" customWidth="1"/>
    <col min="15594" max="15595" width="30.7109375" style="276" customWidth="1"/>
    <col min="15596" max="15602" width="15.7109375" style="276" customWidth="1"/>
    <col min="15603" max="15849" width="9.140625" style="276" customWidth="1"/>
    <col min="15850" max="15851" width="30.7109375" style="276" customWidth="1"/>
    <col min="15852" max="15858" width="15.7109375" style="276" customWidth="1"/>
    <col min="15859" max="16105" width="9.140625" style="276" customWidth="1"/>
    <col min="16106" max="16107" width="30.7109375" style="276" customWidth="1"/>
    <col min="16108" max="16114" width="15.7109375" style="276" customWidth="1"/>
    <col min="16115" max="16384" width="9.140625" style="276" customWidth="1"/>
  </cols>
  <sheetData>
    <row r="1" spans="1:7" ht="15.75" customHeight="1">
      <c r="A1" s="2"/>
      <c r="B1" s="3"/>
      <c r="C1" s="4" t="s">
        <v>47</v>
      </c>
      <c r="D1" s="3"/>
      <c r="E1" s="3"/>
      <c r="F1" s="3"/>
      <c r="G1" s="3"/>
    </row>
    <row r="2" spans="1:9" ht="15.75" customHeight="1">
      <c r="A2" s="5"/>
      <c r="B2" s="3"/>
      <c r="C2" s="4" t="s">
        <v>48</v>
      </c>
      <c r="D2" s="3"/>
      <c r="E2" s="3"/>
      <c r="F2" s="3"/>
      <c r="G2" s="6" t="s">
        <v>49</v>
      </c>
      <c r="H2" s="274"/>
      <c r="I2" s="274"/>
    </row>
    <row r="3" spans="1:9" ht="15">
      <c r="A3" s="7"/>
      <c r="B3" s="8"/>
      <c r="C3" s="9" t="s">
        <v>95</v>
      </c>
      <c r="D3" s="8"/>
      <c r="E3" s="8"/>
      <c r="F3" s="8"/>
      <c r="G3" s="10" t="s">
        <v>50</v>
      </c>
      <c r="H3" s="274"/>
      <c r="I3" s="274"/>
    </row>
    <row r="4" spans="1:9" ht="13.5" thickBot="1">
      <c r="A4" s="7"/>
      <c r="B4" s="8"/>
      <c r="C4" s="9"/>
      <c r="D4" s="8"/>
      <c r="E4" s="8"/>
      <c r="F4" s="8"/>
      <c r="G4" s="11"/>
      <c r="H4" s="278"/>
      <c r="I4" s="278"/>
    </row>
    <row r="5" spans="1:9" ht="21.75" customHeight="1">
      <c r="A5" s="12"/>
      <c r="B5" s="13"/>
      <c r="C5" s="259" t="s">
        <v>96</v>
      </c>
      <c r="D5" s="260"/>
      <c r="E5" s="260"/>
      <c r="F5" s="260"/>
      <c r="G5" s="260"/>
      <c r="H5" s="260"/>
      <c r="I5" s="261"/>
    </row>
    <row r="6" spans="1:9" ht="17.1" customHeight="1">
      <c r="A6" s="262" t="s">
        <v>51</v>
      </c>
      <c r="B6" s="264" t="s">
        <v>52</v>
      </c>
      <c r="C6" s="267" t="s">
        <v>53</v>
      </c>
      <c r="D6" s="262" t="s">
        <v>54</v>
      </c>
      <c r="E6" s="262" t="s">
        <v>55</v>
      </c>
      <c r="F6" s="262" t="s">
        <v>62</v>
      </c>
      <c r="G6" s="258" t="s">
        <v>77</v>
      </c>
      <c r="H6" s="258" t="s">
        <v>78</v>
      </c>
      <c r="I6" s="275" t="s">
        <v>63</v>
      </c>
    </row>
    <row r="7" spans="1:9" ht="17.1" customHeight="1">
      <c r="A7" s="263"/>
      <c r="B7" s="265"/>
      <c r="C7" s="268"/>
      <c r="D7" s="263"/>
      <c r="E7" s="263"/>
      <c r="F7" s="263"/>
      <c r="G7" s="258"/>
      <c r="H7" s="258"/>
      <c r="I7" s="275"/>
    </row>
    <row r="8" spans="1:9" ht="17.1" customHeight="1">
      <c r="A8" s="263"/>
      <c r="B8" s="265"/>
      <c r="C8" s="268"/>
      <c r="D8" s="263"/>
      <c r="E8" s="263"/>
      <c r="F8" s="263"/>
      <c r="G8" s="258"/>
      <c r="H8" s="258"/>
      <c r="I8" s="275"/>
    </row>
    <row r="9" spans="1:9" ht="15">
      <c r="A9" s="263"/>
      <c r="B9" s="266"/>
      <c r="C9" s="269"/>
      <c r="D9" s="270"/>
      <c r="E9" s="270"/>
      <c r="F9" s="270"/>
      <c r="G9" s="258"/>
      <c r="H9" s="258"/>
      <c r="I9" s="275"/>
    </row>
    <row r="10" spans="1:9" ht="24.95" customHeight="1">
      <c r="A10" s="89"/>
      <c r="B10" s="90"/>
      <c r="C10" s="283">
        <v>500</v>
      </c>
      <c r="D10" s="284"/>
      <c r="E10" s="289">
        <f>SUM(C10:D10)</f>
        <v>500</v>
      </c>
      <c r="F10" s="287">
        <v>0.5</v>
      </c>
      <c r="G10" s="291">
        <f>F10*C10</f>
        <v>250</v>
      </c>
      <c r="H10" s="291">
        <f>I10-G10</f>
        <v>0</v>
      </c>
      <c r="I10" s="85">
        <f aca="true" t="shared" si="0" ref="I10:I23">E10*F10</f>
        <v>250</v>
      </c>
    </row>
    <row r="11" spans="1:9" ht="24.95" customHeight="1">
      <c r="A11" s="89"/>
      <c r="B11" s="90"/>
      <c r="C11" s="283"/>
      <c r="D11" s="284"/>
      <c r="E11" s="289">
        <f aca="true" t="shared" si="1" ref="E10:E15">SUM(C11:D11)</f>
        <v>0</v>
      </c>
      <c r="F11" s="287"/>
      <c r="G11" s="291">
        <f>F11*C11</f>
        <v>0</v>
      </c>
      <c r="H11" s="291">
        <f aca="true" t="shared" si="2" ref="H11:H23">I11-G11</f>
        <v>0</v>
      </c>
      <c r="I11" s="292">
        <f t="shared" si="0"/>
        <v>0</v>
      </c>
    </row>
    <row r="12" spans="1:9" ht="24.95" customHeight="1">
      <c r="A12" s="89"/>
      <c r="B12" s="90"/>
      <c r="C12" s="283"/>
      <c r="D12" s="284"/>
      <c r="E12" s="289">
        <f t="shared" si="1"/>
        <v>0</v>
      </c>
      <c r="F12" s="287"/>
      <c r="G12" s="291">
        <f aca="true" t="shared" si="3" ref="G12:G23">F12*C12</f>
        <v>0</v>
      </c>
      <c r="H12" s="291">
        <f t="shared" si="2"/>
        <v>0</v>
      </c>
      <c r="I12" s="292">
        <f t="shared" si="0"/>
        <v>0</v>
      </c>
    </row>
    <row r="13" spans="1:9" ht="24.95" customHeight="1">
      <c r="A13" s="89"/>
      <c r="B13" s="90"/>
      <c r="C13" s="283"/>
      <c r="D13" s="284"/>
      <c r="E13" s="289">
        <f t="shared" si="1"/>
        <v>0</v>
      </c>
      <c r="F13" s="287"/>
      <c r="G13" s="291">
        <f t="shared" si="3"/>
        <v>0</v>
      </c>
      <c r="H13" s="291">
        <f t="shared" si="2"/>
        <v>0</v>
      </c>
      <c r="I13" s="292">
        <f t="shared" si="0"/>
        <v>0</v>
      </c>
    </row>
    <row r="14" spans="1:9" ht="24.95" customHeight="1">
      <c r="A14" s="89"/>
      <c r="B14" s="90"/>
      <c r="C14" s="283"/>
      <c r="D14" s="284"/>
      <c r="E14" s="289">
        <f t="shared" si="1"/>
        <v>0</v>
      </c>
      <c r="F14" s="287"/>
      <c r="G14" s="291">
        <f t="shared" si="3"/>
        <v>0</v>
      </c>
      <c r="H14" s="291">
        <f t="shared" si="2"/>
        <v>0</v>
      </c>
      <c r="I14" s="292">
        <f t="shared" si="0"/>
        <v>0</v>
      </c>
    </row>
    <row r="15" spans="1:9" ht="24.95" customHeight="1">
      <c r="A15" s="89"/>
      <c r="B15" s="90"/>
      <c r="C15" s="283"/>
      <c r="D15" s="284"/>
      <c r="E15" s="289">
        <f t="shared" si="1"/>
        <v>0</v>
      </c>
      <c r="F15" s="287"/>
      <c r="G15" s="291">
        <f t="shared" si="3"/>
        <v>0</v>
      </c>
      <c r="H15" s="291">
        <f t="shared" si="2"/>
        <v>0</v>
      </c>
      <c r="I15" s="292">
        <f t="shared" si="0"/>
        <v>0</v>
      </c>
    </row>
    <row r="16" spans="1:9" ht="24.95" customHeight="1">
      <c r="A16" s="89"/>
      <c r="B16" s="91"/>
      <c r="C16" s="283"/>
      <c r="D16" s="284"/>
      <c r="E16" s="289">
        <f aca="true" t="shared" si="4" ref="E16:E23">SUM(C16:D16)</f>
        <v>0</v>
      </c>
      <c r="F16" s="287"/>
      <c r="G16" s="291">
        <f t="shared" si="3"/>
        <v>0</v>
      </c>
      <c r="H16" s="291">
        <f t="shared" si="2"/>
        <v>0</v>
      </c>
      <c r="I16" s="292">
        <f t="shared" si="0"/>
        <v>0</v>
      </c>
    </row>
    <row r="17" spans="1:9" ht="24.95" customHeight="1">
      <c r="A17" s="92"/>
      <c r="B17" s="90"/>
      <c r="C17" s="283"/>
      <c r="D17" s="284"/>
      <c r="E17" s="289">
        <f t="shared" si="4"/>
        <v>0</v>
      </c>
      <c r="F17" s="287"/>
      <c r="G17" s="291">
        <f t="shared" si="3"/>
        <v>0</v>
      </c>
      <c r="H17" s="291">
        <f t="shared" si="2"/>
        <v>0</v>
      </c>
      <c r="I17" s="292">
        <f t="shared" si="0"/>
        <v>0</v>
      </c>
    </row>
    <row r="18" spans="1:9" ht="24.95" customHeight="1">
      <c r="A18" s="89"/>
      <c r="B18" s="90"/>
      <c r="C18" s="283"/>
      <c r="D18" s="284"/>
      <c r="E18" s="289">
        <f t="shared" si="4"/>
        <v>0</v>
      </c>
      <c r="F18" s="287"/>
      <c r="G18" s="291">
        <f t="shared" si="3"/>
        <v>0</v>
      </c>
      <c r="H18" s="291">
        <f t="shared" si="2"/>
        <v>0</v>
      </c>
      <c r="I18" s="292">
        <f t="shared" si="0"/>
        <v>0</v>
      </c>
    </row>
    <row r="19" spans="1:9" ht="24.95" customHeight="1">
      <c r="A19" s="89"/>
      <c r="B19" s="90"/>
      <c r="C19" s="283"/>
      <c r="D19" s="284"/>
      <c r="E19" s="289">
        <f t="shared" si="4"/>
        <v>0</v>
      </c>
      <c r="F19" s="287"/>
      <c r="G19" s="291">
        <f t="shared" si="3"/>
        <v>0</v>
      </c>
      <c r="H19" s="291">
        <f t="shared" si="2"/>
        <v>0</v>
      </c>
      <c r="I19" s="292">
        <f t="shared" si="0"/>
        <v>0</v>
      </c>
    </row>
    <row r="20" spans="1:9" ht="24.95" customHeight="1">
      <c r="A20" s="89"/>
      <c r="B20" s="90"/>
      <c r="C20" s="283"/>
      <c r="D20" s="284"/>
      <c r="E20" s="289">
        <f t="shared" si="4"/>
        <v>0</v>
      </c>
      <c r="F20" s="287"/>
      <c r="G20" s="291">
        <f t="shared" si="3"/>
        <v>0</v>
      </c>
      <c r="H20" s="291">
        <f t="shared" si="2"/>
        <v>0</v>
      </c>
      <c r="I20" s="292">
        <f t="shared" si="0"/>
        <v>0</v>
      </c>
    </row>
    <row r="21" spans="1:9" ht="24.95" customHeight="1">
      <c r="A21" s="89"/>
      <c r="B21" s="90"/>
      <c r="C21" s="283"/>
      <c r="D21" s="284"/>
      <c r="E21" s="289">
        <f>SUM(C21:D21)</f>
        <v>0</v>
      </c>
      <c r="F21" s="287"/>
      <c r="G21" s="291">
        <f t="shared" si="3"/>
        <v>0</v>
      </c>
      <c r="H21" s="291">
        <f t="shared" si="2"/>
        <v>0</v>
      </c>
      <c r="I21" s="292">
        <f t="shared" si="0"/>
        <v>0</v>
      </c>
    </row>
    <row r="22" spans="1:9" ht="24.95" customHeight="1">
      <c r="A22" s="89"/>
      <c r="B22" s="90"/>
      <c r="C22" s="283"/>
      <c r="D22" s="284"/>
      <c r="E22" s="289">
        <f t="shared" si="4"/>
        <v>0</v>
      </c>
      <c r="F22" s="287"/>
      <c r="G22" s="291">
        <f t="shared" si="3"/>
        <v>0</v>
      </c>
      <c r="H22" s="291">
        <f t="shared" si="2"/>
        <v>0</v>
      </c>
      <c r="I22" s="292">
        <f t="shared" si="0"/>
        <v>0</v>
      </c>
    </row>
    <row r="23" spans="1:9" ht="24.95" customHeight="1" thickBot="1">
      <c r="A23" s="89"/>
      <c r="B23" s="90"/>
      <c r="C23" s="285"/>
      <c r="D23" s="286"/>
      <c r="E23" s="290">
        <f t="shared" si="4"/>
        <v>0</v>
      </c>
      <c r="F23" s="288"/>
      <c r="G23" s="293">
        <f t="shared" si="3"/>
        <v>0</v>
      </c>
      <c r="H23" s="293">
        <f t="shared" si="2"/>
        <v>0</v>
      </c>
      <c r="I23" s="294">
        <f t="shared" si="0"/>
        <v>0</v>
      </c>
    </row>
    <row r="24" spans="1:9" ht="12.95" customHeight="1">
      <c r="A24" s="86"/>
      <c r="B24" s="86"/>
      <c r="C24" s="87"/>
      <c r="D24" s="88"/>
      <c r="E24" s="86"/>
      <c r="F24" s="104" t="s">
        <v>4</v>
      </c>
      <c r="G24" s="295">
        <f>SUM(G10:G23)</f>
        <v>250</v>
      </c>
      <c r="H24" s="295">
        <f>SUM(H10:H23)</f>
        <v>0</v>
      </c>
      <c r="I24" s="296">
        <f>SUM(I10:I23)</f>
        <v>250</v>
      </c>
    </row>
    <row r="25" spans="1:9" ht="12.95" customHeight="1" thickBot="1">
      <c r="A25" s="95" t="s">
        <v>79</v>
      </c>
      <c r="B25" s="95"/>
      <c r="C25" s="71"/>
      <c r="D25" s="94"/>
      <c r="E25" s="93"/>
      <c r="F25" s="271" t="s">
        <v>80</v>
      </c>
      <c r="G25" s="272"/>
      <c r="H25" s="273"/>
      <c r="I25" s="105">
        <f>'Planning Estimates'!M9</f>
        <v>10500</v>
      </c>
    </row>
    <row r="26" spans="1:5" ht="12.95" customHeight="1">
      <c r="A26" s="96" t="s">
        <v>76</v>
      </c>
      <c r="B26" s="96"/>
      <c r="C26" s="97"/>
      <c r="D26" s="97"/>
      <c r="E26" s="86"/>
    </row>
    <row r="27" spans="3:7" ht="12.95" customHeight="1">
      <c r="C27" s="279"/>
      <c r="D27" s="279"/>
      <c r="G27" s="280"/>
    </row>
    <row r="28" spans="1:11" ht="12.95" customHeight="1">
      <c r="A28" s="1"/>
      <c r="B28" s="1"/>
      <c r="C28" s="1"/>
      <c r="D28" s="75"/>
      <c r="E28" s="75"/>
      <c r="F28" s="75"/>
      <c r="G28" s="281"/>
      <c r="H28" s="75"/>
      <c r="I28" s="75"/>
      <c r="J28" s="75"/>
      <c r="K28" s="75"/>
    </row>
    <row r="29" spans="1:11" ht="12.95" customHeight="1">
      <c r="A29" s="51" t="s">
        <v>14</v>
      </c>
      <c r="B29" s="50"/>
      <c r="C29" s="52" t="s">
        <v>15</v>
      </c>
      <c r="D29" s="197"/>
      <c r="E29" s="197"/>
      <c r="F29" s="197"/>
      <c r="G29" s="281"/>
      <c r="H29" s="197"/>
      <c r="I29" s="197"/>
      <c r="J29" s="197"/>
      <c r="K29" s="198"/>
    </row>
    <row r="30" spans="1:11" ht="12.95" customHeight="1" thickBot="1">
      <c r="A30" s="53"/>
      <c r="B30" s="53"/>
      <c r="C30" s="53"/>
      <c r="D30" s="198"/>
      <c r="E30" s="198"/>
      <c r="F30" s="198"/>
      <c r="G30" s="198"/>
      <c r="H30" s="198"/>
      <c r="I30" s="198"/>
      <c r="J30" s="198"/>
      <c r="K30" s="198"/>
    </row>
    <row r="31" spans="1:9" ht="15">
      <c r="A31" s="76" t="s">
        <v>16</v>
      </c>
      <c r="B31" s="77"/>
      <c r="C31" s="78"/>
      <c r="D31" s="84"/>
      <c r="E31" s="77"/>
      <c r="F31" s="78"/>
      <c r="G31" s="84"/>
      <c r="H31" s="77"/>
      <c r="I31" s="78"/>
    </row>
    <row r="32" spans="1:9" ht="14.25">
      <c r="A32" s="79"/>
      <c r="B32" s="55"/>
      <c r="C32" s="80"/>
      <c r="D32" s="79"/>
      <c r="E32" s="55"/>
      <c r="F32" s="80"/>
      <c r="G32" s="79"/>
      <c r="H32" s="55"/>
      <c r="I32" s="80"/>
    </row>
    <row r="33" spans="1:9" ht="14.25">
      <c r="A33" s="81"/>
      <c r="B33" s="56"/>
      <c r="C33" s="82"/>
      <c r="D33" s="81"/>
      <c r="E33" s="56"/>
      <c r="F33" s="82"/>
      <c r="G33" s="81"/>
      <c r="H33" s="56"/>
      <c r="I33" s="82"/>
    </row>
    <row r="34" spans="1:9" s="282" customFormat="1" ht="30" customHeight="1" thickBot="1">
      <c r="A34" s="256" t="s">
        <v>17</v>
      </c>
      <c r="B34" s="257"/>
      <c r="C34" s="83" t="s">
        <v>15</v>
      </c>
      <c r="D34" s="256" t="s">
        <v>18</v>
      </c>
      <c r="E34" s="257"/>
      <c r="F34" s="83" t="s">
        <v>15</v>
      </c>
      <c r="G34" s="256" t="s">
        <v>19</v>
      </c>
      <c r="H34" s="257"/>
      <c r="I34" s="83" t="s">
        <v>15</v>
      </c>
    </row>
  </sheetData>
  <sheetProtection algorithmName="SHA-512" hashValue="nkDTD0scJGJ/IrDkCt3QZIcFD+3xhoAy6MrzLSnYT5cAwSjoxFhvwTzhO0hKtd7Dwm4MMds7EGysGdta3p4N1w==" saltValue="w774DPxfb6cQX3jMreCTgQ==" spinCount="100000" sheet="1" selectLockedCells="1"/>
  <protectedRanges>
    <protectedRange sqref="H28:K28 A28:F28" name="Range5_1"/>
  </protectedRanges>
  <mergeCells count="16">
    <mergeCell ref="H2:I2"/>
    <mergeCell ref="H3:I3"/>
    <mergeCell ref="F6:F9"/>
    <mergeCell ref="I6:I9"/>
    <mergeCell ref="G6:G9"/>
    <mergeCell ref="A34:B34"/>
    <mergeCell ref="H6:H9"/>
    <mergeCell ref="C5:I5"/>
    <mergeCell ref="A6:A9"/>
    <mergeCell ref="B6:B9"/>
    <mergeCell ref="C6:C9"/>
    <mergeCell ref="D6:D9"/>
    <mergeCell ref="E6:E9"/>
    <mergeCell ref="D34:E34"/>
    <mergeCell ref="G34:H34"/>
    <mergeCell ref="F25:H25"/>
  </mergeCells>
  <printOptions horizontalCentered="1"/>
  <pageMargins left="0" right="0" top="0.5" bottom="0" header="0.5" footer="0.5"/>
  <pageSetup fitToWidth="2" fitToHeight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Madeline Tsang</dc:creator>
  <cp:keywords/>
  <dc:description/>
  <cp:lastModifiedBy>Trent Wiebe</cp:lastModifiedBy>
  <cp:lastPrinted>2018-06-21T18:10:49Z</cp:lastPrinted>
  <dcterms:created xsi:type="dcterms:W3CDTF">2015-07-22T17:54:59Z</dcterms:created>
  <dcterms:modified xsi:type="dcterms:W3CDTF">2019-07-17T21:04:23Z</dcterms:modified>
  <cp:category/>
  <cp:version/>
  <cp:contentType/>
  <cp:contentStatus/>
</cp:coreProperties>
</file>